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PCB\Desktop\COVID-19\IFB D21-096 Disposables Hawaii Kauai (SY 21-22)\Solicitation\HIePRO\"/>
    </mc:Choice>
  </mc:AlternateContent>
  <bookViews>
    <workbookView xWindow="0" yWindow="0" windowWidth="28740" windowHeight="14145"/>
  </bookViews>
  <sheets>
    <sheet name="Hawaii" sheetId="1" r:id="rId1"/>
  </sheets>
  <definedNames>
    <definedName name="OLE_LINK5" localSheetId="0">Hawaii!$B$160</definedName>
    <definedName name="_xlnm.Print_Area" localSheetId="0">Hawaii!$A$1:$O$205</definedName>
    <definedName name="_xlnm.Print_Titles" localSheetId="0">Hawaii!$1:$8</definedName>
  </definedNames>
  <calcPr calcId="152511" calcMode="manual" iterate="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198" i="1" l="1"/>
  <c r="L196" i="1"/>
  <c r="L191" i="1"/>
  <c r="L193" i="1" s="1"/>
  <c r="L186" i="1"/>
  <c r="L188" i="1" s="1"/>
  <c r="L181" i="1"/>
  <c r="L183" i="1" s="1"/>
  <c r="L178" i="1"/>
  <c r="L176" i="1"/>
  <c r="L171" i="1"/>
  <c r="L173" i="1" s="1"/>
  <c r="L166" i="1"/>
  <c r="L168" i="1" s="1"/>
  <c r="L161" i="1"/>
  <c r="L163" i="1" s="1"/>
  <c r="L160" i="1"/>
  <c r="L155" i="1"/>
  <c r="L154" i="1"/>
  <c r="L157" i="1" s="1"/>
  <c r="L153" i="1"/>
  <c r="L152" i="1"/>
  <c r="L147" i="1"/>
  <c r="L149" i="1" s="1"/>
  <c r="L144" i="1"/>
  <c r="L142" i="1"/>
  <c r="L137" i="1"/>
  <c r="L139" i="1" s="1"/>
  <c r="L132" i="1"/>
  <c r="L134" i="1" s="1"/>
  <c r="L127" i="1"/>
  <c r="L129" i="1" s="1"/>
  <c r="L124" i="1"/>
  <c r="L122" i="1"/>
  <c r="L117" i="1"/>
  <c r="L119" i="1" s="1"/>
  <c r="L112" i="1"/>
  <c r="L111" i="1"/>
  <c r="L110" i="1"/>
  <c r="L109" i="1"/>
  <c r="L108" i="1"/>
  <c r="L114" i="1" s="1"/>
  <c r="L103" i="1"/>
  <c r="L102" i="1"/>
  <c r="L101" i="1"/>
  <c r="L105" i="1" s="1"/>
  <c r="L96" i="1"/>
  <c r="L98" i="1" s="1"/>
  <c r="L95" i="1"/>
  <c r="L94" i="1"/>
  <c r="L89" i="1"/>
  <c r="L91" i="1" s="1"/>
  <c r="L84" i="1"/>
  <c r="L83" i="1"/>
  <c r="L82" i="1"/>
  <c r="L81" i="1"/>
  <c r="L86" i="1" s="1"/>
  <c r="L76" i="1"/>
  <c r="L75" i="1"/>
  <c r="L78" i="1" s="1"/>
  <c r="L74" i="1"/>
  <c r="L73" i="1"/>
  <c r="L68" i="1"/>
  <c r="L70" i="1" s="1"/>
  <c r="L67" i="1"/>
  <c r="L62" i="1"/>
  <c r="L61" i="1"/>
  <c r="L64" i="1" s="1"/>
  <c r="L56" i="1"/>
  <c r="L58" i="1" s="1"/>
  <c r="L51" i="1"/>
  <c r="L53" i="1" s="1"/>
  <c r="L48" i="1"/>
  <c r="L46" i="1"/>
  <c r="L45" i="1"/>
  <c r="L40" i="1"/>
  <c r="L39" i="1"/>
  <c r="L38" i="1"/>
  <c r="L37" i="1"/>
  <c r="L36" i="1"/>
  <c r="L35" i="1"/>
  <c r="L34" i="1"/>
  <c r="L33" i="1"/>
  <c r="L23" i="1"/>
  <c r="L25" i="1" s="1"/>
  <c r="L18" i="1"/>
  <c r="L20" i="1" s="1"/>
  <c r="L13" i="1"/>
  <c r="L12" i="1"/>
  <c r="L11" i="1"/>
  <c r="L15" i="1" s="1"/>
  <c r="L42" i="1" l="1"/>
</calcChain>
</file>

<file path=xl/sharedStrings.xml><?xml version="1.0" encoding="utf-8"?>
<sst xmlns="http://schemas.openxmlformats.org/spreadsheetml/2006/main" count="401" uniqueCount="209">
  <si>
    <t>The following offer is hereby submitted for Disposable Food Service Products as stated in the Specifications.</t>
  </si>
  <si>
    <t>HAWAII</t>
  </si>
  <si>
    <t>COMPLETE ALL COLUMNS FOR EACH ITEM YOU ARE OFFERING.</t>
  </si>
  <si>
    <t>Item No.</t>
  </si>
  <si>
    <t>Description</t>
  </si>
  <si>
    <t xml:space="preserve">12-month Est. Quantity </t>
  </si>
  <si>
    <t>UOM</t>
  </si>
  <si>
    <t>Manufacturer/Brand Name &amp; Product Number</t>
  </si>
  <si>
    <t>Quantity per Unit</t>
  </si>
  <si>
    <t>Unit Bid Price**</t>
  </si>
  <si>
    <t>Total Bid Price</t>
  </si>
  <si>
    <t>Price per Pack/Case***</t>
  </si>
  <si>
    <t>GROUP 1 - BAGS, FOOD STORAGE</t>
  </si>
  <si>
    <t>1 gallon, freezer.  Max 100/pk</t>
  </si>
  <si>
    <t>bags</t>
  </si>
  <si>
    <t>bags/pack</t>
  </si>
  <si>
    <t>/bag</t>
  </si>
  <si>
    <t>/pack</t>
  </si>
  <si>
    <t>2 gallon, freezer.  Max 100/pk</t>
  </si>
  <si>
    <t>Sandwich Size.  Max 100/pk</t>
  </si>
  <si>
    <t>GROUP 1 - BAGS, FOOD STORAGE - TOTAL GROUP PRICE</t>
  </si>
  <si>
    <t>GROUP 2 - BAGS, WAXED</t>
  </si>
  <si>
    <t>Sandwich size. Max 1000/bx</t>
  </si>
  <si>
    <t>/box</t>
  </si>
  <si>
    <t>GROUP 2 - BAGS, WAXED - TOTAL GROUP PRICE</t>
  </si>
  <si>
    <t>GROUP 3 - BAGS, PLASTIC DIE CUT CARRYOUT (HAWAII ONLY)</t>
  </si>
  <si>
    <t>Die cut handle carryout bag. Min 250/cs</t>
  </si>
  <si>
    <t>/case</t>
  </si>
  <si>
    <t>GROUP 3 - BAGS, PLASTIC DIE CUT CARRYOUT (HAWAII ONLY) - TOTAL GROUP PRICE</t>
  </si>
  <si>
    <t>GROUP 4 - BAGS, PAPER CARRYOUT (KAUAI ONLY)</t>
  </si>
  <si>
    <t>Paper bag. Max 500/case</t>
  </si>
  <si>
    <t>N/A</t>
  </si>
  <si>
    <t>bags/case</t>
  </si>
  <si>
    <t>GROUP 4 - BAGS, PAPER CARRYOUT (KAUAI ONLY) - TOTAL GROUP PRICE</t>
  </si>
  <si>
    <t xml:space="preserve">GROUP 5 - CONTAINERS, FOOD PAPER </t>
  </si>
  <si>
    <t>8 oz. capacity.  Max 1000/cs</t>
  </si>
  <si>
    <t>containers</t>
  </si>
  <si>
    <t>containers/
case</t>
  </si>
  <si>
    <t>/container</t>
  </si>
  <si>
    <t>10 oz. capacity.  Max 1000/cs</t>
  </si>
  <si>
    <t>12 oz. capacity.  Min 500/cs</t>
  </si>
  <si>
    <t>16 oz. capacity.  Min 500/cs</t>
  </si>
  <si>
    <t>Lids for 8 oz. bowls.  Min 500/cs</t>
  </si>
  <si>
    <t>lids</t>
  </si>
  <si>
    <t>lids/case</t>
  </si>
  <si>
    <t>/lid</t>
  </si>
  <si>
    <t>Lids for 10 oz. bowls.  Min 500/cs</t>
  </si>
  <si>
    <t>Lids for 12 oz. bowls.  Min 500/cs</t>
  </si>
  <si>
    <t>Lids for 16 oz bowls.  Min 500/cs</t>
  </si>
  <si>
    <t>GROUP 5 - CONTAINERS, FOOD PAPER - TOTAL GROUP PRICE</t>
  </si>
  <si>
    <t>GROUP 6 - CONTAINERS, BLACK POLYPROPYLENE BOWL</t>
  </si>
  <si>
    <t>16 oz. capacity.  Min 250/cs</t>
  </si>
  <si>
    <t>bowls</t>
  </si>
  <si>
    <t>bowls/case</t>
  </si>
  <si>
    <t>/bowl</t>
  </si>
  <si>
    <t>Lid for 16 oz.  Min 250/cs</t>
  </si>
  <si>
    <t>GROUP 6 - CONTAINERS, BLACK POLYPROPYLENE BOWL - TOTAL GROUP PRICE</t>
  </si>
  <si>
    <t>GROUP 7 - CONTAINERS, 3-COMPARTMENTS, PLASTIC</t>
  </si>
  <si>
    <t>3-comp. clear plastic.  Max 250/cs</t>
  </si>
  <si>
    <t>GROUP 7 - CONTAINERS,3-COMPARTMENTS, PLASTIC - TOTAL GROUP PRICE</t>
  </si>
  <si>
    <t>GROUP 8 - CONTAINERS, 3-COMPARTMENTS, POLYPROPYLENE</t>
  </si>
  <si>
    <t>3-comp. polypropylene.  Min 100/cs</t>
  </si>
  <si>
    <t>GROUP 8 - CONTAINERS,3-COMPARTMENTS, POLYPROPYLENE - TOTAL GROUP PRICE</t>
  </si>
  <si>
    <t>GROUP 9 - CONTAINERS &amp; LIDS, 1-COMPARTMENT</t>
  </si>
  <si>
    <t>1-comp. Black Polypropylene.  Min 250/cs</t>
  </si>
  <si>
    <t>Lid for 16 oz. 1-compartment container.  Min 250/cs</t>
  </si>
  <si>
    <t>GROUP 9 - CONTAINERS &amp; LIDS, 1-COMPARTMENT - TOTAL GROUP PRICE</t>
  </si>
  <si>
    <t>GROUP 10 - COVERS FOR BUN PAN</t>
  </si>
  <si>
    <t>Bag. Min 200/cs</t>
  </si>
  <si>
    <t>Rack cover.  Min 50/cs</t>
  </si>
  <si>
    <t>covers</t>
  </si>
  <si>
    <t>covers/case</t>
  </si>
  <si>
    <t>/cover</t>
  </si>
  <si>
    <t>GROUP 10- COVERS FOR BUN PAN - TOTAL GROUP PRICE</t>
  </si>
  <si>
    <t>GROUP 11 - CUPS, DRINKING, PLASTIC</t>
  </si>
  <si>
    <t>9 oz., tall.  Min 1000/cs</t>
  </si>
  <si>
    <t>cups</t>
  </si>
  <si>
    <t>cups/case</t>
  </si>
  <si>
    <t>/cup</t>
  </si>
  <si>
    <t>10 oz., tall.  Min 1000/cs</t>
  </si>
  <si>
    <t>Lids for  9 oz. cup.  Min 1000/cs</t>
  </si>
  <si>
    <t>Lids for 10 oz. cup.  Min 1000/cs</t>
  </si>
  <si>
    <t>GROUP 11 - CUPS, DRINKING, PLASTIC - TOTAL GROUP PRICE</t>
  </si>
  <si>
    <t xml:space="preserve">GROUP 12 - CUPS, PORTION, PLASTIC &amp; CLEAR LIDS </t>
  </si>
  <si>
    <t>3-1/4 oz. cup.  Max 2500/cs</t>
  </si>
  <si>
    <t>5-1/2 oz. cup.  Max 2500/cs</t>
  </si>
  <si>
    <t>Lids for 3-1/4 oz. cup.  Max 2500/cs</t>
  </si>
  <si>
    <t>Lids for 5-1/2 oz. cup.  Max 2500/cs</t>
  </si>
  <si>
    <t xml:space="preserve">GROUP 12 - CUPS, PORTION, PLASTIC &amp; CLEAR LIDS - TOTAL GROUP PRICE </t>
  </si>
  <si>
    <t xml:space="preserve">                                                                                                                 </t>
  </si>
  <si>
    <t xml:space="preserve">GROUP 13 - CUPS, SOUFFLÉ, PAPER  </t>
  </si>
  <si>
    <t>5-1/2 oz. cup.  Max 5000/cs</t>
  </si>
  <si>
    <t>GROUP 13 - CUPS, SOUFFLÉ, PAPER - TOTAL GROUP PRICE</t>
  </si>
  <si>
    <t>GROUP 14 - CUTLERY, PLASTIC</t>
  </si>
  <si>
    <t>Forks.  Min 100 pcs/bag, 10 bag/cs</t>
  </si>
  <si>
    <t>forks</t>
  </si>
  <si>
    <t>forks/bag
bags/case</t>
  </si>
  <si>
    <t>/fork</t>
  </si>
  <si>
    <t>Spoons.  Min 100 pcs/bag, 10 bag/cs</t>
  </si>
  <si>
    <t>spoons</t>
  </si>
  <si>
    <t>spoons/bag
bags/case</t>
  </si>
  <si>
    <t>/spoon</t>
  </si>
  <si>
    <t>Knives. Min 100 pcs/bag, 10 bag/cs</t>
  </si>
  <si>
    <t>knives</t>
  </si>
  <si>
    <t>knives/bag
bags/case</t>
  </si>
  <si>
    <t>/knife</t>
  </si>
  <si>
    <t>GROUP 14 - CUTLERY, PLASTIC - TOTAL GROUP PRICE</t>
  </si>
  <si>
    <r>
      <t>GROUP 15 - FILM, PVC</t>
    </r>
    <r>
      <rPr>
        <sz val="10"/>
        <color theme="1"/>
        <rFont val="Arial"/>
        <family val="2"/>
      </rPr>
      <t xml:space="preserve"> </t>
    </r>
  </si>
  <si>
    <t xml:space="preserve">12” x 2000’ </t>
  </si>
  <si>
    <t>feet</t>
  </si>
  <si>
    <t>foot/roll</t>
  </si>
  <si>
    <t>/foot</t>
  </si>
  <si>
    <t>/roll</t>
  </si>
  <si>
    <t xml:space="preserve">18” x 2000’ </t>
  </si>
  <si>
    <t xml:space="preserve">24” x 2000’ </t>
  </si>
  <si>
    <t xml:space="preserve">GROUP 15 - FILM, PVC - TOTAL GROUP PRICE </t>
  </si>
  <si>
    <r>
      <t>GROUP 16 - FOIL, ALUMINUM</t>
    </r>
    <r>
      <rPr>
        <sz val="10"/>
        <color theme="1"/>
        <rFont val="Arial"/>
        <family val="2"/>
      </rPr>
      <t xml:space="preserve"> </t>
    </r>
  </si>
  <si>
    <t xml:space="preserve">Standard, 12” x 1000’ </t>
  </si>
  <si>
    <t xml:space="preserve">Standard, 18” x 1000’ </t>
  </si>
  <si>
    <t xml:space="preserve">Heavy duty, 18” x 1000’ </t>
  </si>
  <si>
    <t xml:space="preserve">Heavy duty, 24” x 1000’ </t>
  </si>
  <si>
    <t>Standard sheets, 10-3/4” x 12”</t>
  </si>
  <si>
    <t>sheets</t>
  </si>
  <si>
    <t>sheet/case</t>
  </si>
  <si>
    <t>/sheet</t>
  </si>
  <si>
    <t xml:space="preserve">GROUP 16 - FOIL, ALUMINUM - TOTAL GROUP PRICE </t>
  </si>
  <si>
    <r>
      <t>GROUP 17 - PAN LINER, BAKERY PAPER</t>
    </r>
    <r>
      <rPr>
        <sz val="10"/>
        <color theme="1"/>
        <rFont val="Arial"/>
        <family val="2"/>
      </rPr>
      <t xml:space="preserve"> </t>
    </r>
  </si>
  <si>
    <t>Quilon, regular treated, greaseproof.  Max 1000/cs</t>
  </si>
  <si>
    <t>liners/case</t>
  </si>
  <si>
    <t xml:space="preserve">GROUP 17 - PAN LINER, BAKERY PAPER - TOTAL GROUP PRICE </t>
  </si>
  <si>
    <r>
      <t>GROUP 18 - PAN LINER, HIGH HEAT</t>
    </r>
    <r>
      <rPr>
        <sz val="10"/>
        <color theme="1"/>
        <rFont val="Arial"/>
        <family val="2"/>
      </rPr>
      <t xml:space="preserve"> </t>
    </r>
  </si>
  <si>
    <t>Nylon liner.  Min 100/cs</t>
  </si>
  <si>
    <t xml:space="preserve">GROUP 18- PAN LINER, HIGH HEAT - TOTAL GROUP PRICE </t>
  </si>
  <si>
    <t>GROUP 19 - DRY WAX FLAT WRAP</t>
  </si>
  <si>
    <t>~14" x 14". Max 1000/pk</t>
  </si>
  <si>
    <t>sheets/pk</t>
  </si>
  <si>
    <t xml:space="preserve">GROUP 19- DRY WAX FLAT WRAP - TOTAL GROUP PRICE </t>
  </si>
  <si>
    <t>GROUP 20 - NAPKINS, PAPER, TALL FOLD</t>
  </si>
  <si>
    <t>Tall fold.  Max 10,000/cs</t>
  </si>
  <si>
    <t>sheet/pack
packs/case</t>
  </si>
  <si>
    <t>GROUP 20 - NAPKINS, PAPER, TALL FOLD - TOTAL GROUP PRICE</t>
  </si>
  <si>
    <t>GROUP 21 - NAPKINS, PAPER, INTERFOLDED</t>
  </si>
  <si>
    <t>Interfolded.  Max 875 sht/pk, 5250 sht/cs</t>
  </si>
  <si>
    <t>GROUP 21 - NAPKINS, PAPER, INTERFOLDED - TOTAL GROUP PRICE</t>
  </si>
  <si>
    <t>GROUP 22 - PAPER TOWELS, ROLL - 10" x 800 FT</t>
  </si>
  <si>
    <t>Hard Roll, 10" x 800 ft, Max 6 rolls/case</t>
  </si>
  <si>
    <t>foot/roll
rolls/case</t>
  </si>
  <si>
    <t>GROUP 22 - PAPER TOWELS, ROLL - 10" x 800 FT - TOTAL GROUP PRICE</t>
  </si>
  <si>
    <t>GROUP 23 - PAPER TOWELS, ROLL - 7.5" x 1150 FT</t>
  </si>
  <si>
    <t>Hard Roll, 7.5" x 1150 ft, Max 6 rolls/case</t>
  </si>
  <si>
    <t>GROUP 23 - PAPER TOWELS, ROLL - 7.5" x 1150 FT - TOTAL GROUP PRICE</t>
  </si>
  <si>
    <t>GROUP 24 - TRAYS, FOOD, PAPER</t>
  </si>
  <si>
    <t>1/2 lb. capacity.  Max 1000/cs</t>
  </si>
  <si>
    <t>trays</t>
  </si>
  <si>
    <t>trays/case</t>
  </si>
  <si>
    <t>/tray</t>
  </si>
  <si>
    <t>1 lb. capacity.  Max 1000/cs</t>
  </si>
  <si>
    <t>2 lb. capacity.  Max 1000/cs</t>
  </si>
  <si>
    <t>3 lb. capacity.  Max 500/cs</t>
  </si>
  <si>
    <t>GROUP 24 - TRAYS, FOOD, PAPER - TOTAL GROUP PRICE</t>
  </si>
  <si>
    <t>GROUP 25 - TRAYS, 5-COMPARTMENTS, PAPER, RECTANGULAR</t>
  </si>
  <si>
    <t>~8-1/2” x 12 1/2” x 5/8” inside rib height.  Max 500/cs</t>
  </si>
  <si>
    <t>~8 1/2”X 10 ½” X 5/8” inside rib height. Max 500/cs</t>
  </si>
  <si>
    <t>GROUP 25 - TRAYS, 5-COMPARTMENTS, PAPER - TOTAL GROUP PRICE</t>
  </si>
  <si>
    <t>GROUP 26 - TRAYS, 3-COMPARTMENTS, PAPER</t>
  </si>
  <si>
    <t>~8-1/4" x 9-1/2" x 5/8". Max 500/cs</t>
  </si>
  <si>
    <t>GROUP 26 - TRAYS, 3-COMPARTMENTS, PAPER - TOTAL GROUP PRICE</t>
  </si>
  <si>
    <t>GROUP 27 - FOOD HANDLERS SAFETY GARMENT, CAPS</t>
  </si>
  <si>
    <t>Caps, White, Bouffant.  Max 1000/cs</t>
  </si>
  <si>
    <t>caps</t>
  </si>
  <si>
    <t>caps/case</t>
  </si>
  <si>
    <t>/cap</t>
  </si>
  <si>
    <t>GROUP 27 - FOOD HANDLERS SAFETY GARMENT, CAPS - TOTAL GROUP PRICE</t>
  </si>
  <si>
    <t>GROUP 28 - FOOD HANDLERS SAFETY GARMENT, BEARD PROTECTORS</t>
  </si>
  <si>
    <t>Beard Protector.  Max 100/pack</t>
  </si>
  <si>
    <t>beard protectors</t>
  </si>
  <si>
    <t>protectors/
pack</t>
  </si>
  <si>
    <t>/beard protector</t>
  </si>
  <si>
    <t>GROUP 28 - FOOD HANDLERS SAFETY GARMENT, BEARD PROTECTORS - TOTAL GROUP PRICE</t>
  </si>
  <si>
    <t>GROUP 29 - FOOD HANDLERS SAFETY GARMENT, APRONS</t>
  </si>
  <si>
    <t>Poly Apron.  Max 100/bx</t>
  </si>
  <si>
    <t>aprons</t>
  </si>
  <si>
    <t>aprons/box</t>
  </si>
  <si>
    <t>/apron</t>
  </si>
  <si>
    <t>GROUP 29 - FOOD HANDLERS SAFETY GARMENT, APRONS - TOTAL GROUP PRICE</t>
  </si>
  <si>
    <t>GROUP 30 - FOOD HANDLERS SAFETY GARMENT, HAIRNETS</t>
  </si>
  <si>
    <t>Hairnet, black nylon, 24"
minimum 144/case</t>
  </si>
  <si>
    <t>hairnets</t>
  </si>
  <si>
    <t>hairnets/box</t>
  </si>
  <si>
    <t>/hairnet</t>
  </si>
  <si>
    <t>GROUP 30 - FOOD HANDLERS SAFETY GARMENT, HAIRNETS - TOTAL GROUP PRICE</t>
  </si>
  <si>
    <t>GROUP 31 - LABELS, FOOD ROTATION</t>
  </si>
  <si>
    <t>Blank.  Min 250 lbl/roll</t>
  </si>
  <si>
    <t>labels</t>
  </si>
  <si>
    <t>labels/roll</t>
  </si>
  <si>
    <t>/label</t>
  </si>
  <si>
    <t>GROUP 31 - LABELS, FOOD ROTATION - TOTAL GROUP PRICE</t>
  </si>
  <si>
    <t>GROUP 32 - FOOD SERVICE TOWEL, RE-USABLE</t>
  </si>
  <si>
    <t>Sheet size ~12" x 23.4" open. Antimicrobial treated. Min 150/cs</t>
  </si>
  <si>
    <t>sheets/case</t>
  </si>
  <si>
    <t>GROUP 32 - FOOD SERVICE TOWEL, RE-USABLE - TOTAL GROUP PRICE</t>
  </si>
  <si>
    <t>Notes:</t>
  </si>
  <si>
    <t>*At time of bid, specified item(s) did not have requirements. Price is required in the event an order needs to be placed during the contract term.</t>
  </si>
  <si>
    <t>**Unit Bid Price shall be rounded to the nearest 7 decimal places or .0000000</t>
  </si>
  <si>
    <t xml:space="preserve">***Price per Pack/Case shall be used to confirm pack/case/box/roll price only.  In the event of error in Price per Pack/Case, Unit Bid Price shall govern.  </t>
  </si>
  <si>
    <t>"Min" = minimum packaging per unit; "Max" = maximum packaging per unit.
In the event of an error in extended price, unit bid price shall govern.</t>
  </si>
  <si>
    <t>Estimated quantities are based on the assumption that all schools will be back to full-time in-person school. Refer to IFB Special Conditions No. 37, Quantities.</t>
  </si>
  <si>
    <t>Offeror:</t>
  </si>
  <si>
    <t xml:space="preserve">Refer to Specifications, pages S-1 thru S-5, for complete specifications of the products listed below.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</si>
</sst>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#,##0.0000000"/>
    <numFmt numFmtId="165" formatCode="0.000"/>
    <numFmt numFmtId="166" formatCode="&quot;$&quot;#,##0.00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b/>
      <sz val="10"/>
      <color theme="1"/>
      <name val="Arial"/>
      <family val="2"/>
    </font>
    <font>
      <u/>
      <sz val="10"/>
      <name val="Arial"/>
      <family val="2"/>
    </font>
    <font>
      <u/>
      <sz val="10"/>
      <color theme="1"/>
      <name val="Arial"/>
      <family val="2"/>
    </font>
    <font>
      <b/>
      <sz val="10"/>
      <name val="Arial"/>
      <family val="2"/>
    </font>
    <font>
      <i/>
      <sz val="10"/>
      <color theme="1"/>
      <name val="Arial"/>
      <family val="2"/>
    </font>
    <font>
      <sz val="10"/>
      <color theme="5"/>
      <name val="Arial"/>
      <family val="2"/>
    </font>
    <font>
      <b/>
      <sz val="10"/>
      <color rgb="FFFF0000"/>
      <name val="Arial"/>
      <family val="2"/>
    </font>
    <font>
      <sz val="9.5"/>
      <color theme="1"/>
      <name val="Arial"/>
      <family val="2"/>
    </font>
    <font>
      <sz val="9.5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rgb="FFEAEAEA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theme="0" tint="-0.34998626667073579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07">
    <xf numFmtId="0" fontId="0" fillId="0" borderId="0" xfId="0"/>
    <xf numFmtId="0" fontId="2" fillId="0" borderId="0" xfId="0" applyFont="1" applyFill="1" applyAlignment="1" applyProtection="1">
      <alignment horizontal="left" vertical="center"/>
    </xf>
    <xf numFmtId="0" fontId="3" fillId="0" borderId="0" xfId="0" applyFont="1" applyFill="1" applyAlignment="1" applyProtection="1">
      <alignment horizontal="left" vertical="center" wrapText="1"/>
    </xf>
    <xf numFmtId="3" fontId="3" fillId="0" borderId="0" xfId="1" applyNumberFormat="1" applyFont="1" applyFill="1" applyAlignment="1" applyProtection="1">
      <alignment horizontal="center" vertical="center"/>
    </xf>
    <xf numFmtId="0" fontId="2" fillId="0" borderId="0" xfId="0" applyFont="1" applyFill="1" applyBorder="1" applyAlignment="1" applyProtection="1">
      <alignment horizontal="left" vertical="center"/>
    </xf>
    <xf numFmtId="0" fontId="3" fillId="0" borderId="0" xfId="0" applyFont="1" applyFill="1" applyAlignment="1" applyProtection="1">
      <alignment horizontal="left" vertical="center"/>
    </xf>
    <xf numFmtId="164" fontId="2" fillId="0" borderId="0" xfId="2" applyNumberFormat="1" applyFont="1" applyFill="1" applyAlignment="1" applyProtection="1">
      <alignment horizontal="center" vertical="center"/>
    </xf>
    <xf numFmtId="165" fontId="2" fillId="0" borderId="0" xfId="0" applyNumberFormat="1" applyFont="1" applyFill="1" applyAlignment="1" applyProtection="1">
      <alignment horizontal="left" vertical="center"/>
    </xf>
    <xf numFmtId="44" fontId="2" fillId="0" borderId="0" xfId="2" applyFont="1" applyFill="1" applyAlignment="1" applyProtection="1">
      <alignment horizontal="right" vertical="center"/>
    </xf>
    <xf numFmtId="166" fontId="2" fillId="0" borderId="0" xfId="0" applyNumberFormat="1" applyFont="1" applyFill="1" applyAlignment="1" applyProtection="1">
      <alignment horizontal="right" vertical="center"/>
    </xf>
    <xf numFmtId="4" fontId="2" fillId="0" borderId="0" xfId="2" applyNumberFormat="1" applyFont="1" applyFill="1" applyAlignment="1" applyProtection="1">
      <alignment horizontal="left" vertical="center"/>
    </xf>
    <xf numFmtId="0" fontId="2" fillId="0" borderId="2" xfId="0" applyFont="1" applyFill="1" applyBorder="1" applyAlignment="1" applyProtection="1">
      <alignment horizontal="left" vertical="center" wrapText="1"/>
    </xf>
    <xf numFmtId="0" fontId="3" fillId="0" borderId="2" xfId="0" applyFont="1" applyFill="1" applyBorder="1" applyAlignment="1" applyProtection="1">
      <alignment horizontal="left" vertical="center" wrapText="1"/>
    </xf>
    <xf numFmtId="3" fontId="3" fillId="0" borderId="2" xfId="1" applyNumberFormat="1" applyFont="1" applyFill="1" applyBorder="1" applyAlignment="1" applyProtection="1">
      <alignment horizontal="center" vertical="center" wrapText="1"/>
    </xf>
    <xf numFmtId="0" fontId="3" fillId="0" borderId="2" xfId="0" applyFont="1" applyFill="1" applyBorder="1" applyAlignment="1" applyProtection="1">
      <alignment horizontal="center" vertical="center" wrapText="1"/>
    </xf>
    <xf numFmtId="0" fontId="2" fillId="0" borderId="2" xfId="0" applyFont="1" applyFill="1" applyBorder="1" applyAlignment="1" applyProtection="1">
      <alignment horizontal="center" vertical="center" wrapText="1"/>
    </xf>
    <xf numFmtId="44" fontId="2" fillId="0" borderId="2" xfId="2" applyFont="1" applyFill="1" applyBorder="1" applyAlignment="1" applyProtection="1">
      <alignment horizontal="right" vertical="center" wrapText="1"/>
    </xf>
    <xf numFmtId="166" fontId="2" fillId="0" borderId="2" xfId="0" applyNumberFormat="1" applyFont="1" applyFill="1" applyBorder="1" applyAlignment="1" applyProtection="1">
      <alignment horizontal="right" vertical="center" wrapText="1"/>
    </xf>
    <xf numFmtId="0" fontId="4" fillId="2" borderId="0" xfId="0" applyFont="1" applyFill="1" applyAlignment="1" applyProtection="1">
      <alignment horizontal="left" vertical="center"/>
    </xf>
    <xf numFmtId="0" fontId="2" fillId="2" borderId="0" xfId="0" applyFont="1" applyFill="1" applyAlignment="1" applyProtection="1">
      <alignment horizontal="left" vertical="center" wrapText="1"/>
    </xf>
    <xf numFmtId="0" fontId="3" fillId="2" borderId="0" xfId="0" applyFont="1" applyFill="1" applyAlignment="1" applyProtection="1">
      <alignment horizontal="left" vertical="center" wrapText="1"/>
    </xf>
    <xf numFmtId="3" fontId="3" fillId="2" borderId="0" xfId="1" applyNumberFormat="1" applyFont="1" applyFill="1" applyAlignment="1" applyProtection="1">
      <alignment horizontal="center" vertical="center"/>
    </xf>
    <xf numFmtId="0" fontId="2" fillId="2" borderId="0" xfId="0" applyFont="1" applyFill="1" applyAlignment="1" applyProtection="1">
      <alignment horizontal="left" vertical="center"/>
    </xf>
    <xf numFmtId="0" fontId="2" fillId="2" borderId="0" xfId="0" applyFont="1" applyFill="1" applyBorder="1" applyAlignment="1" applyProtection="1">
      <alignment horizontal="left" vertical="center"/>
    </xf>
    <xf numFmtId="164" fontId="2" fillId="2" borderId="0" xfId="2" applyNumberFormat="1" applyFont="1" applyFill="1" applyAlignment="1" applyProtection="1">
      <alignment horizontal="center" vertical="center"/>
    </xf>
    <xf numFmtId="165" fontId="2" fillId="2" borderId="0" xfId="0" applyNumberFormat="1" applyFont="1" applyFill="1" applyAlignment="1" applyProtection="1">
      <alignment horizontal="left" vertical="center"/>
    </xf>
    <xf numFmtId="44" fontId="2" fillId="2" borderId="0" xfId="2" applyFont="1" applyFill="1" applyAlignment="1" applyProtection="1">
      <alignment horizontal="right" vertical="center"/>
    </xf>
    <xf numFmtId="166" fontId="2" fillId="2" borderId="0" xfId="0" applyNumberFormat="1" applyFont="1" applyFill="1" applyAlignment="1" applyProtection="1">
      <alignment horizontal="right" vertical="center"/>
    </xf>
    <xf numFmtId="4" fontId="2" fillId="2" borderId="0" xfId="2" applyNumberFormat="1" applyFont="1" applyFill="1" applyAlignment="1" applyProtection="1">
      <alignment horizontal="left" vertical="center"/>
    </xf>
    <xf numFmtId="0" fontId="3" fillId="0" borderId="0" xfId="0" applyFont="1" applyFill="1" applyBorder="1" applyAlignment="1" applyProtection="1">
      <alignment horizontal="left" vertical="center" wrapText="1"/>
    </xf>
    <xf numFmtId="3" fontId="3" fillId="0" borderId="0" xfId="1" applyNumberFormat="1" applyFont="1" applyFill="1" applyBorder="1" applyAlignment="1" applyProtection="1">
      <alignment horizontal="center" vertical="center"/>
    </xf>
    <xf numFmtId="0" fontId="2" fillId="0" borderId="2" xfId="0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Fill="1" applyBorder="1" applyAlignment="1" applyProtection="1">
      <alignment horizontal="center" vertical="center" wrapText="1"/>
    </xf>
    <xf numFmtId="164" fontId="2" fillId="0" borderId="2" xfId="2" applyNumberFormat="1" applyFont="1" applyFill="1" applyBorder="1" applyAlignment="1" applyProtection="1">
      <alignment horizontal="center" vertical="center" wrapText="1"/>
      <protection locked="0"/>
    </xf>
    <xf numFmtId="165" fontId="2" fillId="0" borderId="0" xfId="0" quotePrefix="1" applyNumberFormat="1" applyFont="1" applyFill="1" applyBorder="1" applyAlignment="1" applyProtection="1">
      <alignment horizontal="left" vertical="center" wrapText="1"/>
    </xf>
    <xf numFmtId="166" fontId="2" fillId="0" borderId="0" xfId="0" applyNumberFormat="1" applyFont="1" applyFill="1" applyBorder="1" applyAlignment="1" applyProtection="1">
      <alignment horizontal="right" vertical="center"/>
    </xf>
    <xf numFmtId="4" fontId="2" fillId="0" borderId="2" xfId="2" applyNumberFormat="1" applyFont="1" applyFill="1" applyBorder="1" applyAlignment="1" applyProtection="1">
      <alignment horizontal="left" vertical="center"/>
      <protection locked="0"/>
    </xf>
    <xf numFmtId="0" fontId="2" fillId="0" borderId="0" xfId="0" quotePrefix="1" applyFont="1" applyFill="1" applyAlignment="1" applyProtection="1">
      <alignment horizontal="left" vertical="center"/>
    </xf>
    <xf numFmtId="164" fontId="2" fillId="0" borderId="3" xfId="2" applyNumberFormat="1" applyFont="1" applyFill="1" applyBorder="1" applyAlignment="1" applyProtection="1">
      <alignment horizontal="center" vertical="center" wrapText="1"/>
      <protection locked="0"/>
    </xf>
    <xf numFmtId="164" fontId="2" fillId="0" borderId="0" xfId="2" applyNumberFormat="1" applyFont="1" applyFill="1" applyBorder="1" applyAlignment="1" applyProtection="1">
      <alignment horizontal="center" vertical="center" wrapText="1"/>
    </xf>
    <xf numFmtId="44" fontId="2" fillId="0" borderId="0" xfId="2" applyFont="1" applyFill="1" applyBorder="1" applyAlignment="1" applyProtection="1">
      <alignment horizontal="right" vertical="center"/>
    </xf>
    <xf numFmtId="0" fontId="2" fillId="3" borderId="0" xfId="0" applyFont="1" applyFill="1" applyAlignment="1" applyProtection="1">
      <alignment horizontal="left" vertical="center"/>
    </xf>
    <xf numFmtId="0" fontId="3" fillId="3" borderId="0" xfId="0" applyFont="1" applyFill="1" applyAlignment="1" applyProtection="1">
      <alignment horizontal="left" vertical="center" wrapText="1"/>
    </xf>
    <xf numFmtId="3" fontId="3" fillId="3" borderId="0" xfId="1" applyNumberFormat="1" applyFont="1" applyFill="1" applyAlignment="1" applyProtection="1">
      <alignment horizontal="center" vertical="center"/>
    </xf>
    <xf numFmtId="0" fontId="4" fillId="3" borderId="0" xfId="0" applyFont="1" applyFill="1" applyAlignment="1" applyProtection="1">
      <alignment horizontal="left" vertical="center"/>
    </xf>
    <xf numFmtId="0" fontId="4" fillId="3" borderId="0" xfId="0" applyFont="1" applyFill="1" applyBorder="1" applyAlignment="1" applyProtection="1">
      <alignment horizontal="left" vertical="center"/>
    </xf>
    <xf numFmtId="164" fontId="2" fillId="3" borderId="0" xfId="2" applyNumberFormat="1" applyFont="1" applyFill="1" applyAlignment="1" applyProtection="1">
      <alignment horizontal="center" vertical="center"/>
    </xf>
    <xf numFmtId="165" fontId="2" fillId="3" borderId="0" xfId="0" applyNumberFormat="1" applyFont="1" applyFill="1" applyAlignment="1" applyProtection="1">
      <alignment horizontal="left" vertical="center"/>
    </xf>
    <xf numFmtId="44" fontId="4" fillId="3" borderId="0" xfId="2" applyFont="1" applyFill="1" applyAlignment="1" applyProtection="1">
      <alignment horizontal="right" vertical="center"/>
    </xf>
    <xf numFmtId="166" fontId="4" fillId="3" borderId="0" xfId="0" applyNumberFormat="1" applyFont="1" applyFill="1" applyAlignment="1" applyProtection="1">
      <alignment horizontal="right" vertical="center"/>
    </xf>
    <xf numFmtId="4" fontId="2" fillId="3" borderId="0" xfId="2" applyNumberFormat="1" applyFont="1" applyFill="1" applyAlignment="1" applyProtection="1">
      <alignment horizontal="left" vertical="center"/>
    </xf>
    <xf numFmtId="0" fontId="5" fillId="2" borderId="0" xfId="0" applyFont="1" applyFill="1" applyAlignment="1" applyProtection="1">
      <alignment horizontal="left" vertical="center" wrapText="1"/>
    </xf>
    <xf numFmtId="3" fontId="5" fillId="2" borderId="0" xfId="1" applyNumberFormat="1" applyFont="1" applyFill="1" applyAlignment="1" applyProtection="1">
      <alignment horizontal="center" vertical="center"/>
    </xf>
    <xf numFmtId="0" fontId="6" fillId="2" borderId="0" xfId="0" applyFont="1" applyFill="1" applyBorder="1" applyAlignment="1" applyProtection="1">
      <alignment horizontal="left" vertical="center"/>
    </xf>
    <xf numFmtId="164" fontId="6" fillId="2" borderId="0" xfId="2" applyNumberFormat="1" applyFont="1" applyFill="1" applyBorder="1" applyAlignment="1" applyProtection="1">
      <alignment horizontal="center" vertical="center"/>
    </xf>
    <xf numFmtId="165" fontId="6" fillId="2" borderId="0" xfId="0" applyNumberFormat="1" applyFont="1" applyFill="1" applyAlignment="1" applyProtection="1">
      <alignment horizontal="left" vertical="center"/>
    </xf>
    <xf numFmtId="44" fontId="6" fillId="2" borderId="0" xfId="2" applyFont="1" applyFill="1" applyAlignment="1" applyProtection="1">
      <alignment horizontal="right" vertical="center"/>
    </xf>
    <xf numFmtId="166" fontId="6" fillId="2" borderId="0" xfId="0" applyNumberFormat="1" applyFont="1" applyFill="1" applyAlignment="1" applyProtection="1">
      <alignment horizontal="right" vertical="center"/>
    </xf>
    <xf numFmtId="4" fontId="6" fillId="2" borderId="0" xfId="2" applyNumberFormat="1" applyFont="1" applyFill="1" applyAlignment="1" applyProtection="1">
      <alignment horizontal="left" vertical="center"/>
    </xf>
    <xf numFmtId="0" fontId="6" fillId="2" borderId="0" xfId="0" applyFont="1" applyFill="1" applyAlignment="1" applyProtection="1">
      <alignment horizontal="left" vertical="center"/>
    </xf>
    <xf numFmtId="165" fontId="2" fillId="0" borderId="0" xfId="0" applyNumberFormat="1" applyFont="1" applyFill="1" applyBorder="1" applyAlignment="1" applyProtection="1">
      <alignment horizontal="left" vertical="center" wrapText="1"/>
    </xf>
    <xf numFmtId="0" fontId="2" fillId="3" borderId="0" xfId="0" applyFont="1" applyFill="1" applyBorder="1" applyAlignment="1" applyProtection="1">
      <alignment horizontal="left" vertical="center"/>
    </xf>
    <xf numFmtId="164" fontId="2" fillId="3" borderId="0" xfId="2" applyNumberFormat="1" applyFont="1" applyFill="1" applyBorder="1" applyAlignment="1" applyProtection="1">
      <alignment horizontal="center" vertical="center"/>
    </xf>
    <xf numFmtId="164" fontId="2" fillId="0" borderId="0" xfId="2" applyNumberFormat="1" applyFont="1" applyFill="1" applyBorder="1" applyAlignment="1" applyProtection="1">
      <alignment horizontal="center" vertical="center"/>
    </xf>
    <xf numFmtId="0" fontId="7" fillId="2" borderId="0" xfId="0" applyFont="1" applyFill="1" applyAlignment="1" applyProtection="1">
      <alignment horizontal="left" vertical="center" wrapText="1"/>
    </xf>
    <xf numFmtId="3" fontId="7" fillId="2" borderId="0" xfId="1" applyNumberFormat="1" applyFont="1" applyFill="1" applyAlignment="1" applyProtection="1">
      <alignment horizontal="center" vertical="center"/>
    </xf>
    <xf numFmtId="0" fontId="4" fillId="2" borderId="0" xfId="0" applyFont="1" applyFill="1" applyBorder="1" applyAlignment="1" applyProtection="1">
      <alignment horizontal="left" vertical="center"/>
    </xf>
    <xf numFmtId="164" fontId="4" fillId="2" borderId="0" xfId="2" applyNumberFormat="1" applyFont="1" applyFill="1" applyAlignment="1" applyProtection="1">
      <alignment horizontal="center" vertical="center"/>
    </xf>
    <xf numFmtId="165" fontId="4" fillId="2" borderId="0" xfId="0" applyNumberFormat="1" applyFont="1" applyFill="1" applyAlignment="1" applyProtection="1">
      <alignment horizontal="left" vertical="center"/>
    </xf>
    <xf numFmtId="44" fontId="4" fillId="2" borderId="0" xfId="2" applyFont="1" applyFill="1" applyAlignment="1" applyProtection="1">
      <alignment horizontal="right" vertical="center"/>
    </xf>
    <xf numFmtId="166" fontId="4" fillId="2" borderId="0" xfId="0" applyNumberFormat="1" applyFont="1" applyFill="1" applyAlignment="1" applyProtection="1">
      <alignment horizontal="right" vertical="center"/>
    </xf>
    <xf numFmtId="4" fontId="4" fillId="2" borderId="0" xfId="2" applyNumberFormat="1" applyFont="1" applyFill="1" applyAlignment="1" applyProtection="1">
      <alignment horizontal="left" vertical="center"/>
    </xf>
    <xf numFmtId="4" fontId="2" fillId="0" borderId="3" xfId="2" applyNumberFormat="1" applyFont="1" applyFill="1" applyBorder="1" applyAlignment="1" applyProtection="1">
      <alignment horizontal="left" vertical="center"/>
      <protection locked="0"/>
    </xf>
    <xf numFmtId="0" fontId="8" fillId="0" borderId="0" xfId="0" applyFont="1" applyFill="1" applyAlignment="1" applyProtection="1">
      <alignment horizontal="left" vertical="center"/>
    </xf>
    <xf numFmtId="3" fontId="3" fillId="0" borderId="0" xfId="1" quotePrefix="1" applyNumberFormat="1" applyFont="1" applyFill="1" applyAlignment="1" applyProtection="1">
      <alignment horizontal="left" vertical="center"/>
    </xf>
    <xf numFmtId="0" fontId="5" fillId="3" borderId="0" xfId="0" applyFont="1" applyFill="1" applyAlignment="1" applyProtection="1">
      <alignment horizontal="left" vertical="center" wrapText="1"/>
    </xf>
    <xf numFmtId="3" fontId="5" fillId="3" borderId="0" xfId="1" applyNumberFormat="1" applyFont="1" applyFill="1" applyAlignment="1" applyProtection="1">
      <alignment horizontal="center" vertical="center"/>
    </xf>
    <xf numFmtId="0" fontId="6" fillId="3" borderId="0" xfId="0" applyFont="1" applyFill="1" applyBorder="1" applyAlignment="1" applyProtection="1">
      <alignment horizontal="left" vertical="center"/>
    </xf>
    <xf numFmtId="164" fontId="6" fillId="3" borderId="0" xfId="2" applyNumberFormat="1" applyFont="1" applyFill="1" applyBorder="1" applyAlignment="1" applyProtection="1">
      <alignment horizontal="center" vertical="center"/>
    </xf>
    <xf numFmtId="165" fontId="6" fillId="3" borderId="0" xfId="0" applyNumberFormat="1" applyFont="1" applyFill="1" applyAlignment="1" applyProtection="1">
      <alignment horizontal="left" vertical="center"/>
    </xf>
    <xf numFmtId="4" fontId="6" fillId="3" borderId="0" xfId="2" applyNumberFormat="1" applyFont="1" applyFill="1" applyAlignment="1" applyProtection="1">
      <alignment horizontal="left" vertical="center"/>
    </xf>
    <xf numFmtId="0" fontId="6" fillId="3" borderId="0" xfId="0" applyFont="1" applyFill="1" applyAlignment="1" applyProtection="1">
      <alignment horizontal="left" vertical="center"/>
    </xf>
    <xf numFmtId="164" fontId="2" fillId="2" borderId="0" xfId="2" applyNumberFormat="1" applyFont="1" applyFill="1" applyBorder="1" applyAlignment="1" applyProtection="1">
      <alignment horizontal="center" vertical="center"/>
    </xf>
    <xf numFmtId="165" fontId="3" fillId="0" borderId="0" xfId="0" quotePrefix="1" applyNumberFormat="1" applyFont="1" applyFill="1" applyBorder="1" applyAlignment="1" applyProtection="1">
      <alignment horizontal="left" vertical="center" wrapText="1"/>
    </xf>
    <xf numFmtId="165" fontId="3" fillId="3" borderId="0" xfId="0" applyNumberFormat="1" applyFont="1" applyFill="1" applyAlignment="1" applyProtection="1">
      <alignment horizontal="left" vertical="center"/>
    </xf>
    <xf numFmtId="165" fontId="3" fillId="0" borderId="0" xfId="0" applyNumberFormat="1" applyFont="1" applyFill="1" applyAlignment="1" applyProtection="1">
      <alignment horizontal="left" vertical="center"/>
    </xf>
    <xf numFmtId="165" fontId="3" fillId="2" borderId="0" xfId="0" applyNumberFormat="1" applyFont="1" applyFill="1" applyAlignment="1" applyProtection="1">
      <alignment horizontal="left" vertical="center"/>
    </xf>
    <xf numFmtId="165" fontId="9" fillId="0" borderId="0" xfId="0" quotePrefix="1" applyNumberFormat="1" applyFont="1" applyFill="1" applyBorder="1" applyAlignment="1" applyProtection="1">
      <alignment horizontal="left" vertical="center" wrapText="1"/>
    </xf>
    <xf numFmtId="0" fontId="3" fillId="0" borderId="0" xfId="0" applyNumberFormat="1" applyFont="1" applyFill="1" applyAlignment="1" applyProtection="1">
      <alignment horizontal="left" vertical="center" wrapText="1"/>
    </xf>
    <xf numFmtId="3" fontId="3" fillId="0" borderId="0" xfId="1" applyNumberFormat="1" applyFont="1" applyFill="1" applyBorder="1" applyAlignment="1" applyProtection="1">
      <alignment horizontal="center" vertical="center" wrapText="1"/>
    </xf>
    <xf numFmtId="0" fontId="3" fillId="0" borderId="0" xfId="0" quotePrefix="1" applyFont="1" applyFill="1" applyAlignment="1" applyProtection="1">
      <alignment horizontal="left" vertical="center"/>
    </xf>
    <xf numFmtId="0" fontId="10" fillId="0" borderId="0" xfId="0" applyFont="1" applyFill="1" applyAlignment="1" applyProtection="1">
      <alignment horizontal="left" vertical="center"/>
    </xf>
    <xf numFmtId="44" fontId="4" fillId="0" borderId="0" xfId="2" applyFont="1" applyFill="1" applyAlignment="1" applyProtection="1">
      <alignment horizontal="right" vertical="center"/>
    </xf>
    <xf numFmtId="166" fontId="4" fillId="0" borderId="0" xfId="0" applyNumberFormat="1" applyFont="1" applyFill="1" applyAlignment="1" applyProtection="1">
      <alignment horizontal="right" vertical="center"/>
    </xf>
    <xf numFmtId="0" fontId="2" fillId="0" borderId="0" xfId="0" applyFont="1" applyFill="1" applyAlignment="1" applyProtection="1">
      <alignment horizontal="left"/>
    </xf>
    <xf numFmtId="0" fontId="2" fillId="0" borderId="0" xfId="0" applyFont="1" applyFill="1" applyAlignment="1" applyProtection="1">
      <alignment horizontal="right" vertical="center"/>
    </xf>
    <xf numFmtId="0" fontId="2" fillId="0" borderId="0" xfId="0" applyFont="1" applyFill="1" applyBorder="1" applyAlignment="1" applyProtection="1">
      <alignment horizontal="center" vertical="center"/>
    </xf>
    <xf numFmtId="0" fontId="11" fillId="0" borderId="1" xfId="0" applyFont="1" applyFill="1" applyBorder="1" applyAlignment="1" applyProtection="1">
      <alignment horizontal="left" vertical="center"/>
    </xf>
    <xf numFmtId="0" fontId="12" fillId="0" borderId="0" xfId="0" applyFont="1" applyFill="1" applyAlignment="1" applyProtection="1">
      <alignment horizontal="left" vertical="center"/>
    </xf>
    <xf numFmtId="0" fontId="4" fillId="2" borderId="0" xfId="0" applyFont="1" applyFill="1" applyAlignment="1" applyProtection="1">
      <alignment horizontal="center" vertical="center"/>
    </xf>
    <xf numFmtId="0" fontId="2" fillId="0" borderId="2" xfId="0" applyFont="1" applyFill="1" applyBorder="1" applyAlignment="1" applyProtection="1">
      <alignment horizontal="center" vertical="center" wrapText="1"/>
    </xf>
    <xf numFmtId="165" fontId="2" fillId="0" borderId="2" xfId="0" applyNumberFormat="1" applyFont="1" applyFill="1" applyBorder="1" applyAlignment="1" applyProtection="1">
      <alignment horizontal="center" vertical="center" wrapText="1"/>
    </xf>
    <xf numFmtId="0" fontId="2" fillId="0" borderId="0" xfId="0" applyFont="1" applyFill="1" applyAlignment="1" applyProtection="1">
      <alignment horizontal="left" vertical="center" wrapText="1"/>
    </xf>
    <xf numFmtId="164" fontId="2" fillId="0" borderId="2" xfId="2" applyNumberFormat="1" applyFont="1" applyFill="1" applyBorder="1" applyAlignment="1" applyProtection="1">
      <alignment horizontal="center" vertical="center" wrapText="1"/>
    </xf>
    <xf numFmtId="4" fontId="2" fillId="0" borderId="2" xfId="2" applyNumberFormat="1" applyFont="1" applyFill="1" applyBorder="1" applyAlignment="1" applyProtection="1">
      <alignment horizontal="left" vertical="center"/>
    </xf>
    <xf numFmtId="0" fontId="2" fillId="0" borderId="2" xfId="0" applyFont="1" applyFill="1" applyBorder="1" applyAlignment="1" applyProtection="1">
      <alignment horizontal="center" vertical="center"/>
      <protection locked="0"/>
    </xf>
    <xf numFmtId="4" fontId="2" fillId="2" borderId="0" xfId="2" applyNumberFormat="1" applyFont="1" applyFill="1" applyBorder="1" applyAlignment="1" applyProtection="1">
      <alignment horizontal="left" vertical="center"/>
    </xf>
  </cellXfs>
  <cellStyles count="3">
    <cellStyle name="Comma" xfId="1" builtinId="3"/>
    <cellStyle name="Currency" xfId="2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206"/>
  <sheetViews>
    <sheetView tabSelected="1" zoomScaleNormal="100" workbookViewId="0">
      <selection activeCell="I1" sqref="I1:O1"/>
    </sheetView>
  </sheetViews>
  <sheetFormatPr defaultColWidth="9.140625" defaultRowHeight="24.95" customHeight="1" x14ac:dyDescent="0.25"/>
  <cols>
    <col min="1" max="1" width="1.28515625" style="1" customWidth="1"/>
    <col min="2" max="2" width="4.28515625" style="1" customWidth="1"/>
    <col min="3" max="3" width="27.140625" style="2" customWidth="1"/>
    <col min="4" max="4" width="10.7109375" style="3" customWidth="1"/>
    <col min="5" max="5" width="9" style="3" customWidth="1"/>
    <col min="6" max="6" width="31.7109375" style="1" customWidth="1"/>
    <col min="7" max="7" width="0.85546875" style="4" customWidth="1"/>
    <col min="8" max="9" width="11.42578125" style="1" customWidth="1"/>
    <col min="10" max="10" width="13.28515625" style="6" customWidth="1"/>
    <col min="11" max="11" width="10" style="7" customWidth="1"/>
    <col min="12" max="12" width="15.140625" style="8" customWidth="1"/>
    <col min="13" max="13" width="1" style="9" customWidth="1"/>
    <col min="14" max="14" width="14" style="10" customWidth="1"/>
    <col min="15" max="15" width="6.140625" style="1" customWidth="1"/>
    <col min="16" max="16384" width="9.140625" style="1"/>
  </cols>
  <sheetData>
    <row r="1" spans="1:15" ht="25.5" customHeight="1" x14ac:dyDescent="0.25">
      <c r="H1" s="95" t="s">
        <v>207</v>
      </c>
      <c r="I1" s="105"/>
      <c r="J1" s="105"/>
      <c r="K1" s="105"/>
      <c r="L1" s="105"/>
      <c r="M1" s="105"/>
      <c r="N1" s="105"/>
      <c r="O1" s="105"/>
    </row>
    <row r="2" spans="1:15" ht="5.25" customHeight="1" x14ac:dyDescent="0.25">
      <c r="H2" s="95"/>
      <c r="I2" s="96"/>
      <c r="J2" s="96"/>
      <c r="K2" s="96"/>
      <c r="L2" s="96"/>
      <c r="M2" s="96"/>
      <c r="N2" s="96"/>
      <c r="O2" s="96"/>
    </row>
    <row r="3" spans="1:15" ht="15" customHeight="1" x14ac:dyDescent="0.25">
      <c r="A3" s="97" t="s">
        <v>0</v>
      </c>
      <c r="H3" s="99" t="s">
        <v>1</v>
      </c>
      <c r="I3" s="99"/>
      <c r="J3" s="99"/>
      <c r="K3" s="99"/>
      <c r="L3" s="99"/>
      <c r="M3" s="99"/>
      <c r="N3" s="99"/>
      <c r="O3" s="99"/>
    </row>
    <row r="4" spans="1:15" ht="15" customHeight="1" x14ac:dyDescent="0.25">
      <c r="A4" s="98" t="s">
        <v>208</v>
      </c>
      <c r="H4" s="99"/>
      <c r="I4" s="99"/>
      <c r="J4" s="99"/>
      <c r="K4" s="99"/>
      <c r="L4" s="99"/>
      <c r="M4" s="99"/>
      <c r="N4" s="99"/>
      <c r="O4" s="99"/>
    </row>
    <row r="5" spans="1:15" ht="6.75" customHeight="1" x14ac:dyDescent="0.25">
      <c r="H5" s="99"/>
      <c r="I5" s="99"/>
      <c r="J5" s="99"/>
      <c r="K5" s="99"/>
      <c r="L5" s="99"/>
      <c r="M5" s="99"/>
      <c r="N5" s="99"/>
      <c r="O5" s="99"/>
    </row>
    <row r="6" spans="1:15" ht="15" customHeight="1" x14ac:dyDescent="0.25">
      <c r="A6" s="1" t="s">
        <v>2</v>
      </c>
      <c r="H6" s="99"/>
      <c r="I6" s="99"/>
      <c r="J6" s="99"/>
      <c r="K6" s="99"/>
      <c r="L6" s="99"/>
      <c r="M6" s="99"/>
      <c r="N6" s="99"/>
      <c r="O6" s="99"/>
    </row>
    <row r="7" spans="1:15" ht="7.5" customHeight="1" x14ac:dyDescent="0.25"/>
    <row r="8" spans="1:15" s="11" customFormat="1" ht="38.25" x14ac:dyDescent="0.25">
      <c r="B8" s="11" t="s">
        <v>3</v>
      </c>
      <c r="C8" s="12" t="s">
        <v>4</v>
      </c>
      <c r="D8" s="13" t="s">
        <v>5</v>
      </c>
      <c r="E8" s="14" t="s">
        <v>6</v>
      </c>
      <c r="F8" s="11" t="s">
        <v>7</v>
      </c>
      <c r="H8" s="100" t="s">
        <v>8</v>
      </c>
      <c r="I8" s="100"/>
      <c r="J8" s="101" t="s">
        <v>9</v>
      </c>
      <c r="K8" s="101"/>
      <c r="L8" s="16" t="s">
        <v>10</v>
      </c>
      <c r="M8" s="17"/>
      <c r="N8" s="100" t="s">
        <v>11</v>
      </c>
      <c r="O8" s="100"/>
    </row>
    <row r="9" spans="1:15" ht="6" customHeight="1" x14ac:dyDescent="0.25"/>
    <row r="10" spans="1:15" s="22" customFormat="1" ht="24.95" customHeight="1" x14ac:dyDescent="0.25">
      <c r="A10" s="18" t="s">
        <v>12</v>
      </c>
      <c r="B10" s="19"/>
      <c r="C10" s="20"/>
      <c r="D10" s="21"/>
      <c r="E10" s="21"/>
      <c r="G10" s="23"/>
      <c r="J10" s="24"/>
      <c r="K10" s="25"/>
      <c r="L10" s="26"/>
      <c r="M10" s="27"/>
      <c r="N10" s="28"/>
    </row>
    <row r="11" spans="1:15" ht="24.95" customHeight="1" x14ac:dyDescent="0.25">
      <c r="A11" s="4"/>
      <c r="B11" s="4">
        <v>1</v>
      </c>
      <c r="C11" s="29" t="s">
        <v>13</v>
      </c>
      <c r="D11" s="30">
        <v>60000</v>
      </c>
      <c r="E11" s="30" t="s">
        <v>14</v>
      </c>
      <c r="F11" s="31"/>
      <c r="G11" s="32"/>
      <c r="H11" s="31"/>
      <c r="I11" s="32" t="s">
        <v>15</v>
      </c>
      <c r="J11" s="33"/>
      <c r="K11" s="34" t="s">
        <v>16</v>
      </c>
      <c r="L11" s="8">
        <f t="shared" ref="L11:L13" si="0">IF(D11="1*",J11*1, J11*D11)</f>
        <v>0</v>
      </c>
      <c r="M11" s="35"/>
      <c r="N11" s="36"/>
      <c r="O11" s="37" t="s">
        <v>17</v>
      </c>
    </row>
    <row r="12" spans="1:15" ht="24.95" customHeight="1" x14ac:dyDescent="0.25">
      <c r="A12" s="4"/>
      <c r="B12" s="4">
        <v>2</v>
      </c>
      <c r="C12" s="29" t="s">
        <v>18</v>
      </c>
      <c r="D12" s="30">
        <v>22800</v>
      </c>
      <c r="E12" s="30" t="s">
        <v>14</v>
      </c>
      <c r="F12" s="31"/>
      <c r="G12" s="32"/>
      <c r="H12" s="31"/>
      <c r="I12" s="32" t="s">
        <v>15</v>
      </c>
      <c r="J12" s="38"/>
      <c r="K12" s="34" t="s">
        <v>16</v>
      </c>
      <c r="L12" s="8">
        <f t="shared" si="0"/>
        <v>0</v>
      </c>
      <c r="M12" s="35"/>
      <c r="N12" s="36"/>
      <c r="O12" s="37" t="s">
        <v>17</v>
      </c>
    </row>
    <row r="13" spans="1:15" ht="24.95" customHeight="1" x14ac:dyDescent="0.25">
      <c r="A13" s="4"/>
      <c r="B13" s="4">
        <v>3</v>
      </c>
      <c r="C13" s="29" t="s">
        <v>19</v>
      </c>
      <c r="D13" s="30">
        <v>24000</v>
      </c>
      <c r="E13" s="30" t="s">
        <v>14</v>
      </c>
      <c r="F13" s="31"/>
      <c r="G13" s="32"/>
      <c r="H13" s="31"/>
      <c r="I13" s="32" t="s">
        <v>15</v>
      </c>
      <c r="J13" s="38"/>
      <c r="K13" s="34" t="s">
        <v>16</v>
      </c>
      <c r="L13" s="8">
        <f t="shared" si="0"/>
        <v>0</v>
      </c>
      <c r="M13" s="35"/>
      <c r="N13" s="36"/>
      <c r="O13" s="37" t="s">
        <v>17</v>
      </c>
    </row>
    <row r="14" spans="1:15" ht="12" customHeight="1" x14ac:dyDescent="0.25">
      <c r="A14" s="4"/>
      <c r="B14" s="4"/>
      <c r="C14" s="29"/>
      <c r="D14" s="30"/>
      <c r="E14" s="30"/>
      <c r="F14" s="32"/>
      <c r="G14" s="32"/>
      <c r="H14" s="32"/>
      <c r="I14" s="32"/>
      <c r="J14" s="39"/>
      <c r="K14" s="34"/>
      <c r="L14" s="40"/>
      <c r="M14" s="35"/>
    </row>
    <row r="15" spans="1:15" s="41" customFormat="1" ht="20.100000000000001" customHeight="1" x14ac:dyDescent="0.25">
      <c r="B15" s="41" t="s">
        <v>20</v>
      </c>
      <c r="C15" s="42"/>
      <c r="D15" s="43"/>
      <c r="E15" s="43"/>
      <c r="F15" s="44"/>
      <c r="G15" s="45"/>
      <c r="H15" s="45"/>
      <c r="I15" s="45"/>
      <c r="J15" s="46"/>
      <c r="K15" s="47"/>
      <c r="L15" s="48">
        <f>SUM(L11:L13)</f>
        <v>0</v>
      </c>
      <c r="M15" s="49"/>
      <c r="N15" s="50"/>
    </row>
    <row r="16" spans="1:15" ht="12" customHeight="1" x14ac:dyDescent="0.25"/>
    <row r="17" spans="1:15" s="59" customFormat="1" ht="24.95" customHeight="1" x14ac:dyDescent="0.25">
      <c r="A17" s="18" t="s">
        <v>21</v>
      </c>
      <c r="B17" s="22"/>
      <c r="C17" s="51"/>
      <c r="D17" s="52"/>
      <c r="E17" s="52"/>
      <c r="F17" s="53"/>
      <c r="G17" s="53"/>
      <c r="H17" s="53"/>
      <c r="I17" s="53"/>
      <c r="J17" s="54"/>
      <c r="K17" s="55"/>
      <c r="L17" s="56"/>
      <c r="M17" s="57"/>
      <c r="N17" s="58"/>
    </row>
    <row r="18" spans="1:15" ht="24.95" customHeight="1" x14ac:dyDescent="0.25">
      <c r="B18" s="1">
        <v>4</v>
      </c>
      <c r="C18" s="2" t="s">
        <v>22</v>
      </c>
      <c r="D18" s="3">
        <v>81000</v>
      </c>
      <c r="E18" s="30" t="s">
        <v>14</v>
      </c>
      <c r="F18" s="31"/>
      <c r="G18" s="32"/>
      <c r="H18" s="31"/>
      <c r="I18" s="32" t="s">
        <v>15</v>
      </c>
      <c r="J18" s="33"/>
      <c r="K18" s="34" t="s">
        <v>16</v>
      </c>
      <c r="L18" s="8">
        <f t="shared" ref="L18" si="1">IF(D18="1*",J18*1, J18*D18)</f>
        <v>0</v>
      </c>
      <c r="N18" s="36"/>
      <c r="O18" s="37" t="s">
        <v>23</v>
      </c>
    </row>
    <row r="19" spans="1:15" ht="12" customHeight="1" x14ac:dyDescent="0.25">
      <c r="F19" s="32"/>
      <c r="G19" s="32"/>
      <c r="H19" s="32"/>
      <c r="I19" s="32"/>
      <c r="J19" s="39"/>
      <c r="K19" s="60"/>
    </row>
    <row r="20" spans="1:15" s="41" customFormat="1" ht="20.100000000000001" customHeight="1" x14ac:dyDescent="0.25">
      <c r="B20" s="41" t="s">
        <v>24</v>
      </c>
      <c r="C20" s="42"/>
      <c r="D20" s="43"/>
      <c r="E20" s="43"/>
      <c r="F20" s="61"/>
      <c r="G20" s="61"/>
      <c r="H20" s="61"/>
      <c r="I20" s="61"/>
      <c r="J20" s="62"/>
      <c r="K20" s="47"/>
      <c r="L20" s="48">
        <f>SUM(L18:L18)</f>
        <v>0</v>
      </c>
      <c r="M20" s="49"/>
      <c r="N20" s="50"/>
    </row>
    <row r="21" spans="1:15" ht="12" customHeight="1" x14ac:dyDescent="0.25">
      <c r="F21" s="4"/>
      <c r="H21" s="4"/>
      <c r="I21" s="4"/>
      <c r="J21" s="63"/>
    </row>
    <row r="22" spans="1:15" s="59" customFormat="1" ht="24.95" customHeight="1" x14ac:dyDescent="0.25">
      <c r="A22" s="18" t="s">
        <v>25</v>
      </c>
      <c r="B22" s="22"/>
      <c r="C22" s="51"/>
      <c r="D22" s="52"/>
      <c r="E22" s="52"/>
      <c r="F22" s="53"/>
      <c r="G22" s="53"/>
      <c r="H22" s="53"/>
      <c r="I22" s="53"/>
      <c r="J22" s="54"/>
      <c r="K22" s="55"/>
      <c r="L22" s="56"/>
      <c r="M22" s="57"/>
      <c r="N22" s="58"/>
    </row>
    <row r="23" spans="1:15" ht="24.95" customHeight="1" x14ac:dyDescent="0.25">
      <c r="B23" s="1">
        <v>5</v>
      </c>
      <c r="C23" s="2" t="s">
        <v>26</v>
      </c>
      <c r="D23" s="3">
        <v>81000</v>
      </c>
      <c r="E23" s="30" t="s">
        <v>14</v>
      </c>
      <c r="F23" s="31"/>
      <c r="G23" s="32"/>
      <c r="H23" s="31"/>
      <c r="I23" s="32" t="s">
        <v>15</v>
      </c>
      <c r="J23" s="33"/>
      <c r="K23" s="34" t="s">
        <v>16</v>
      </c>
      <c r="L23" s="8">
        <f t="shared" ref="L23" si="2">IF(D23="1*",J23*1, J23*D23)</f>
        <v>0</v>
      </c>
      <c r="N23" s="36"/>
      <c r="O23" s="37" t="s">
        <v>27</v>
      </c>
    </row>
    <row r="24" spans="1:15" ht="12" customHeight="1" x14ac:dyDescent="0.25">
      <c r="F24" s="32"/>
      <c r="G24" s="32"/>
      <c r="H24" s="32"/>
      <c r="I24" s="32"/>
      <c r="J24" s="39"/>
      <c r="K24" s="60"/>
    </row>
    <row r="25" spans="1:15" s="41" customFormat="1" ht="20.100000000000001" customHeight="1" x14ac:dyDescent="0.25">
      <c r="B25" s="41" t="s">
        <v>28</v>
      </c>
      <c r="C25" s="42"/>
      <c r="D25" s="43"/>
      <c r="E25" s="43"/>
      <c r="F25" s="61"/>
      <c r="G25" s="61"/>
      <c r="H25" s="61"/>
      <c r="I25" s="61"/>
      <c r="J25" s="62"/>
      <c r="K25" s="47"/>
      <c r="L25" s="48">
        <f>SUM(L23:L23)</f>
        <v>0</v>
      </c>
      <c r="M25" s="49"/>
      <c r="N25" s="50"/>
    </row>
    <row r="26" spans="1:15" ht="12" customHeight="1" x14ac:dyDescent="0.25">
      <c r="F26" s="4"/>
      <c r="H26" s="4"/>
      <c r="I26" s="4"/>
      <c r="J26" s="63"/>
    </row>
    <row r="27" spans="1:15" s="59" customFormat="1" ht="24.95" customHeight="1" x14ac:dyDescent="0.25">
      <c r="A27" s="18" t="s">
        <v>29</v>
      </c>
      <c r="B27" s="22"/>
      <c r="C27" s="51"/>
      <c r="D27" s="52"/>
      <c r="E27" s="52"/>
      <c r="F27" s="53"/>
      <c r="G27" s="53"/>
      <c r="H27" s="53"/>
      <c r="I27" s="53"/>
      <c r="J27" s="54"/>
      <c r="K27" s="55"/>
      <c r="L27" s="56"/>
      <c r="M27" s="57"/>
      <c r="N27" s="58"/>
    </row>
    <row r="28" spans="1:15" ht="24.95" customHeight="1" x14ac:dyDescent="0.25">
      <c r="B28" s="1">
        <v>6</v>
      </c>
      <c r="C28" s="2" t="s">
        <v>30</v>
      </c>
      <c r="D28" s="3">
        <v>81000</v>
      </c>
      <c r="E28" s="30" t="s">
        <v>14</v>
      </c>
      <c r="F28" s="15" t="s">
        <v>31</v>
      </c>
      <c r="G28" s="32"/>
      <c r="H28" s="15" t="s">
        <v>31</v>
      </c>
      <c r="I28" s="32" t="s">
        <v>32</v>
      </c>
      <c r="J28" s="103" t="s">
        <v>31</v>
      </c>
      <c r="K28" s="34" t="s">
        <v>16</v>
      </c>
      <c r="L28" s="8" t="s">
        <v>31</v>
      </c>
      <c r="N28" s="104" t="s">
        <v>31</v>
      </c>
      <c r="O28" s="37" t="s">
        <v>27</v>
      </c>
    </row>
    <row r="29" spans="1:15" ht="12" customHeight="1" x14ac:dyDescent="0.25">
      <c r="F29" s="32"/>
      <c r="G29" s="32"/>
      <c r="H29" s="32"/>
      <c r="I29" s="32"/>
      <c r="J29" s="39"/>
      <c r="K29" s="60"/>
    </row>
    <row r="30" spans="1:15" s="41" customFormat="1" ht="20.100000000000001" customHeight="1" x14ac:dyDescent="0.25">
      <c r="B30" s="41" t="s">
        <v>33</v>
      </c>
      <c r="C30" s="42"/>
      <c r="D30" s="43"/>
      <c r="E30" s="43"/>
      <c r="F30" s="61"/>
      <c r="G30" s="61"/>
      <c r="H30" s="61"/>
      <c r="I30" s="61"/>
      <c r="J30" s="62"/>
      <c r="K30" s="47"/>
      <c r="L30" s="48" t="s">
        <v>31</v>
      </c>
      <c r="M30" s="49"/>
      <c r="N30" s="50"/>
    </row>
    <row r="31" spans="1:15" ht="12" customHeight="1" x14ac:dyDescent="0.25">
      <c r="F31" s="4"/>
      <c r="H31" s="4"/>
      <c r="I31" s="4"/>
      <c r="J31" s="63"/>
    </row>
    <row r="32" spans="1:15" s="18" customFormat="1" ht="24.95" customHeight="1" x14ac:dyDescent="0.25">
      <c r="A32" s="18" t="s">
        <v>34</v>
      </c>
      <c r="B32" s="22"/>
      <c r="C32" s="64"/>
      <c r="D32" s="65"/>
      <c r="E32" s="65"/>
      <c r="G32" s="66"/>
      <c r="J32" s="67"/>
      <c r="K32" s="68"/>
      <c r="L32" s="69"/>
      <c r="M32" s="70"/>
      <c r="N32" s="71"/>
    </row>
    <row r="33" spans="1:15" ht="24.95" customHeight="1" x14ac:dyDescent="0.25">
      <c r="B33" s="1">
        <v>7</v>
      </c>
      <c r="C33" s="2" t="s">
        <v>35</v>
      </c>
      <c r="D33" s="3">
        <v>210000</v>
      </c>
      <c r="E33" s="3" t="s">
        <v>36</v>
      </c>
      <c r="F33" s="31"/>
      <c r="G33" s="32"/>
      <c r="H33" s="31"/>
      <c r="I33" s="32" t="s">
        <v>37</v>
      </c>
      <c r="J33" s="33"/>
      <c r="K33" s="34" t="s">
        <v>38</v>
      </c>
      <c r="L33" s="8">
        <f t="shared" ref="L33:L40" si="3">IF(D33="1*",J33*1, J33*D33)</f>
        <v>0</v>
      </c>
      <c r="N33" s="36"/>
      <c r="O33" s="37" t="s">
        <v>27</v>
      </c>
    </row>
    <row r="34" spans="1:15" ht="24.95" customHeight="1" x14ac:dyDescent="0.25">
      <c r="B34" s="1">
        <v>8</v>
      </c>
      <c r="C34" s="2" t="s">
        <v>39</v>
      </c>
      <c r="D34" s="3">
        <v>210000</v>
      </c>
      <c r="E34" s="3" t="s">
        <v>36</v>
      </c>
      <c r="F34" s="31"/>
      <c r="G34" s="32"/>
      <c r="H34" s="31"/>
      <c r="I34" s="32" t="s">
        <v>37</v>
      </c>
      <c r="J34" s="38"/>
      <c r="K34" s="34" t="s">
        <v>38</v>
      </c>
      <c r="L34" s="8">
        <f t="shared" si="3"/>
        <v>0</v>
      </c>
      <c r="N34" s="72"/>
      <c r="O34" s="37" t="s">
        <v>27</v>
      </c>
    </row>
    <row r="35" spans="1:15" ht="24.95" customHeight="1" x14ac:dyDescent="0.25">
      <c r="B35" s="1">
        <v>9</v>
      </c>
      <c r="C35" s="2" t="s">
        <v>40</v>
      </c>
      <c r="D35" s="3">
        <v>96000</v>
      </c>
      <c r="E35" s="3" t="s">
        <v>36</v>
      </c>
      <c r="F35" s="31"/>
      <c r="G35" s="32"/>
      <c r="H35" s="31"/>
      <c r="I35" s="32" t="s">
        <v>37</v>
      </c>
      <c r="J35" s="38"/>
      <c r="K35" s="34" t="s">
        <v>38</v>
      </c>
      <c r="L35" s="8">
        <f t="shared" si="3"/>
        <v>0</v>
      </c>
      <c r="N35" s="72"/>
      <c r="O35" s="37" t="s">
        <v>27</v>
      </c>
    </row>
    <row r="36" spans="1:15" ht="24.95" customHeight="1" x14ac:dyDescent="0.25">
      <c r="B36" s="1">
        <v>10</v>
      </c>
      <c r="C36" s="2" t="s">
        <v>41</v>
      </c>
      <c r="D36" s="3">
        <v>105000</v>
      </c>
      <c r="E36" s="3" t="s">
        <v>36</v>
      </c>
      <c r="F36" s="31"/>
      <c r="G36" s="32"/>
      <c r="H36" s="31"/>
      <c r="I36" s="32" t="s">
        <v>37</v>
      </c>
      <c r="J36" s="38"/>
      <c r="K36" s="34" t="s">
        <v>38</v>
      </c>
      <c r="L36" s="8">
        <f t="shared" si="3"/>
        <v>0</v>
      </c>
      <c r="N36" s="72"/>
      <c r="O36" s="37" t="s">
        <v>27</v>
      </c>
    </row>
    <row r="37" spans="1:15" ht="24.95" customHeight="1" x14ac:dyDescent="0.25">
      <c r="B37" s="1">
        <v>11</v>
      </c>
      <c r="C37" s="2" t="s">
        <v>42</v>
      </c>
      <c r="D37" s="3">
        <v>120000</v>
      </c>
      <c r="E37" s="3" t="s">
        <v>43</v>
      </c>
      <c r="F37" s="31"/>
      <c r="G37" s="32"/>
      <c r="H37" s="31"/>
      <c r="I37" s="32" t="s">
        <v>44</v>
      </c>
      <c r="J37" s="38"/>
      <c r="K37" s="34" t="s">
        <v>45</v>
      </c>
      <c r="L37" s="8">
        <f t="shared" si="3"/>
        <v>0</v>
      </c>
      <c r="N37" s="72"/>
      <c r="O37" s="37" t="s">
        <v>27</v>
      </c>
    </row>
    <row r="38" spans="1:15" ht="24.95" customHeight="1" x14ac:dyDescent="0.25">
      <c r="B38" s="1">
        <v>12</v>
      </c>
      <c r="C38" s="2" t="s">
        <v>46</v>
      </c>
      <c r="D38" s="3">
        <v>25000</v>
      </c>
      <c r="E38" s="3" t="s">
        <v>43</v>
      </c>
      <c r="F38" s="31"/>
      <c r="G38" s="32"/>
      <c r="H38" s="31"/>
      <c r="I38" s="32" t="s">
        <v>44</v>
      </c>
      <c r="J38" s="38"/>
      <c r="K38" s="34" t="s">
        <v>45</v>
      </c>
      <c r="L38" s="8">
        <f t="shared" si="3"/>
        <v>0</v>
      </c>
      <c r="N38" s="72"/>
      <c r="O38" s="37" t="s">
        <v>27</v>
      </c>
    </row>
    <row r="39" spans="1:15" ht="24.95" customHeight="1" x14ac:dyDescent="0.25">
      <c r="B39" s="1">
        <v>13</v>
      </c>
      <c r="C39" s="2" t="s">
        <v>47</v>
      </c>
      <c r="D39" s="3">
        <v>25000</v>
      </c>
      <c r="E39" s="3" t="s">
        <v>43</v>
      </c>
      <c r="F39" s="31"/>
      <c r="G39" s="32"/>
      <c r="H39" s="31"/>
      <c r="I39" s="32" t="s">
        <v>44</v>
      </c>
      <c r="J39" s="38"/>
      <c r="K39" s="34" t="s">
        <v>45</v>
      </c>
      <c r="L39" s="8">
        <f t="shared" si="3"/>
        <v>0</v>
      </c>
      <c r="N39" s="72"/>
      <c r="O39" s="37" t="s">
        <v>27</v>
      </c>
    </row>
    <row r="40" spans="1:15" ht="24.95" customHeight="1" x14ac:dyDescent="0.25">
      <c r="B40" s="1">
        <v>14</v>
      </c>
      <c r="C40" s="2" t="s">
        <v>48</v>
      </c>
      <c r="D40" s="3">
        <v>52500</v>
      </c>
      <c r="E40" s="3" t="s">
        <v>43</v>
      </c>
      <c r="F40" s="31"/>
      <c r="G40" s="32"/>
      <c r="H40" s="31"/>
      <c r="I40" s="32" t="s">
        <v>44</v>
      </c>
      <c r="J40" s="38"/>
      <c r="K40" s="34" t="s">
        <v>45</v>
      </c>
      <c r="L40" s="8">
        <f t="shared" si="3"/>
        <v>0</v>
      </c>
      <c r="N40" s="72"/>
      <c r="O40" s="37" t="s">
        <v>27</v>
      </c>
    </row>
    <row r="41" spans="1:15" ht="12" customHeight="1" x14ac:dyDescent="0.25">
      <c r="F41" s="32"/>
      <c r="G41" s="32"/>
      <c r="H41" s="32"/>
      <c r="I41" s="32"/>
      <c r="J41" s="39"/>
      <c r="K41" s="60"/>
    </row>
    <row r="42" spans="1:15" s="41" customFormat="1" ht="20.100000000000001" customHeight="1" x14ac:dyDescent="0.25">
      <c r="B42" s="41" t="s">
        <v>49</v>
      </c>
      <c r="C42" s="42"/>
      <c r="D42" s="43"/>
      <c r="E42" s="43"/>
      <c r="G42" s="61"/>
      <c r="J42" s="46"/>
      <c r="K42" s="47"/>
      <c r="L42" s="48">
        <f>SUM(L33:L40)</f>
        <v>0</v>
      </c>
      <c r="M42" s="49"/>
      <c r="N42" s="50"/>
    </row>
    <row r="43" spans="1:15" ht="12" customHeight="1" x14ac:dyDescent="0.25">
      <c r="B43" s="73"/>
    </row>
    <row r="44" spans="1:15" s="22" customFormat="1" ht="24.95" customHeight="1" x14ac:dyDescent="0.25">
      <c r="A44" s="18" t="s">
        <v>50</v>
      </c>
      <c r="C44" s="20"/>
      <c r="D44" s="21"/>
      <c r="E44" s="21"/>
      <c r="G44" s="23"/>
      <c r="J44" s="24"/>
      <c r="K44" s="25"/>
      <c r="L44" s="26"/>
      <c r="M44" s="27"/>
      <c r="N44" s="28"/>
    </row>
    <row r="45" spans="1:15" ht="24.95" customHeight="1" x14ac:dyDescent="0.25">
      <c r="B45" s="1">
        <v>15</v>
      </c>
      <c r="C45" s="2" t="s">
        <v>51</v>
      </c>
      <c r="D45" s="3">
        <v>6000</v>
      </c>
      <c r="E45" s="3" t="s">
        <v>52</v>
      </c>
      <c r="F45" s="31"/>
      <c r="G45" s="32"/>
      <c r="H45" s="31"/>
      <c r="I45" s="32" t="s">
        <v>53</v>
      </c>
      <c r="J45" s="33"/>
      <c r="K45" s="34" t="s">
        <v>54</v>
      </c>
      <c r="L45" s="8">
        <f t="shared" ref="L45:L46" si="4">IF(D45="1*",J45*1, J45*D45)</f>
        <v>0</v>
      </c>
      <c r="N45" s="36"/>
      <c r="O45" s="37" t="s">
        <v>27</v>
      </c>
    </row>
    <row r="46" spans="1:15" ht="24.95" customHeight="1" x14ac:dyDescent="0.25">
      <c r="B46" s="1">
        <v>16</v>
      </c>
      <c r="C46" s="2" t="s">
        <v>55</v>
      </c>
      <c r="D46" s="3">
        <v>6000</v>
      </c>
      <c r="E46" s="3" t="s">
        <v>43</v>
      </c>
      <c r="F46" s="31"/>
      <c r="G46" s="32"/>
      <c r="H46" s="31"/>
      <c r="I46" s="32" t="s">
        <v>44</v>
      </c>
      <c r="J46" s="38"/>
      <c r="K46" s="34" t="s">
        <v>45</v>
      </c>
      <c r="L46" s="8">
        <f t="shared" si="4"/>
        <v>0</v>
      </c>
      <c r="N46" s="72"/>
      <c r="O46" s="37" t="s">
        <v>27</v>
      </c>
    </row>
    <row r="47" spans="1:15" ht="12" customHeight="1" x14ac:dyDescent="0.25">
      <c r="F47" s="32"/>
      <c r="G47" s="32"/>
      <c r="H47" s="32"/>
      <c r="I47" s="32"/>
      <c r="J47" s="39"/>
      <c r="K47" s="60"/>
    </row>
    <row r="48" spans="1:15" s="41" customFormat="1" ht="20.100000000000001" customHeight="1" x14ac:dyDescent="0.25">
      <c r="B48" s="41" t="s">
        <v>56</v>
      </c>
      <c r="C48" s="42"/>
      <c r="D48" s="43"/>
      <c r="E48" s="43"/>
      <c r="F48" s="61"/>
      <c r="G48" s="61"/>
      <c r="H48" s="61"/>
      <c r="I48" s="61"/>
      <c r="J48" s="62"/>
      <c r="K48" s="47"/>
      <c r="L48" s="48">
        <f>SUM(L45:L46)</f>
        <v>0</v>
      </c>
      <c r="M48" s="49"/>
      <c r="N48" s="50"/>
    </row>
    <row r="49" spans="1:15" ht="12" customHeight="1" x14ac:dyDescent="0.25">
      <c r="F49" s="4"/>
      <c r="H49" s="4"/>
      <c r="I49" s="4"/>
      <c r="J49" s="63"/>
    </row>
    <row r="50" spans="1:15" s="59" customFormat="1" ht="24.95" customHeight="1" x14ac:dyDescent="0.25">
      <c r="A50" s="18" t="s">
        <v>57</v>
      </c>
      <c r="B50" s="22"/>
      <c r="C50" s="51"/>
      <c r="D50" s="52"/>
      <c r="E50" s="52"/>
      <c r="F50" s="53"/>
      <c r="G50" s="53"/>
      <c r="H50" s="53"/>
      <c r="I50" s="53"/>
      <c r="J50" s="54"/>
      <c r="K50" s="55"/>
      <c r="L50" s="56"/>
      <c r="M50" s="57"/>
      <c r="N50" s="58"/>
    </row>
    <row r="51" spans="1:15" ht="24.95" customHeight="1" x14ac:dyDescent="0.25">
      <c r="B51" s="1">
        <v>17</v>
      </c>
      <c r="C51" s="2" t="s">
        <v>58</v>
      </c>
      <c r="D51" s="3">
        <v>450000</v>
      </c>
      <c r="E51" s="3" t="s">
        <v>36</v>
      </c>
      <c r="F51" s="31"/>
      <c r="G51" s="32"/>
      <c r="H51" s="31"/>
      <c r="I51" s="32" t="s">
        <v>37</v>
      </c>
      <c r="J51" s="33"/>
      <c r="K51" s="74" t="s">
        <v>38</v>
      </c>
      <c r="L51" s="8">
        <f t="shared" ref="L51" si="5">IF(D51="1*",J51*1, J51*D51)</f>
        <v>0</v>
      </c>
      <c r="N51" s="36"/>
      <c r="O51" s="37" t="s">
        <v>27</v>
      </c>
    </row>
    <row r="52" spans="1:15" ht="12" customHeight="1" x14ac:dyDescent="0.25">
      <c r="F52" s="32"/>
      <c r="G52" s="32"/>
      <c r="H52" s="32"/>
      <c r="I52" s="32"/>
      <c r="J52" s="39"/>
      <c r="K52" s="60"/>
    </row>
    <row r="53" spans="1:15" s="41" customFormat="1" ht="20.100000000000001" customHeight="1" x14ac:dyDescent="0.25">
      <c r="B53" s="41" t="s">
        <v>59</v>
      </c>
      <c r="C53" s="42"/>
      <c r="D53" s="43"/>
      <c r="E53" s="43"/>
      <c r="F53" s="61"/>
      <c r="G53" s="61"/>
      <c r="H53" s="61"/>
      <c r="I53" s="61"/>
      <c r="J53" s="62"/>
      <c r="K53" s="47"/>
      <c r="L53" s="48">
        <f>SUM(L51:L51)</f>
        <v>0</v>
      </c>
      <c r="M53" s="49"/>
      <c r="N53" s="50"/>
    </row>
    <row r="54" spans="1:15" ht="12" customHeight="1" x14ac:dyDescent="0.25">
      <c r="F54" s="4"/>
      <c r="H54" s="4"/>
      <c r="I54" s="4"/>
      <c r="J54" s="63"/>
    </row>
    <row r="55" spans="1:15" s="59" customFormat="1" ht="24.95" customHeight="1" x14ac:dyDescent="0.25">
      <c r="A55" s="18" t="s">
        <v>60</v>
      </c>
      <c r="B55" s="22"/>
      <c r="C55" s="51"/>
      <c r="D55" s="52"/>
      <c r="E55" s="52"/>
      <c r="F55" s="53"/>
      <c r="G55" s="53"/>
      <c r="H55" s="53"/>
      <c r="I55" s="53"/>
      <c r="J55" s="54"/>
      <c r="K55" s="55"/>
      <c r="L55" s="56"/>
      <c r="M55" s="57"/>
      <c r="N55" s="58"/>
    </row>
    <row r="56" spans="1:15" ht="24.95" customHeight="1" x14ac:dyDescent="0.25">
      <c r="B56" s="1">
        <v>18</v>
      </c>
      <c r="C56" s="2" t="s">
        <v>61</v>
      </c>
      <c r="D56" s="3">
        <v>1000000</v>
      </c>
      <c r="E56" s="3" t="s">
        <v>36</v>
      </c>
      <c r="F56" s="31"/>
      <c r="G56" s="32"/>
      <c r="H56" s="31"/>
      <c r="I56" s="32" t="s">
        <v>37</v>
      </c>
      <c r="J56" s="33"/>
      <c r="K56" s="74" t="s">
        <v>38</v>
      </c>
      <c r="L56" s="8">
        <f t="shared" ref="L56" si="6">IF(D56="1*",J56*1, J56*D56)</f>
        <v>0</v>
      </c>
      <c r="N56" s="36"/>
      <c r="O56" s="37" t="s">
        <v>27</v>
      </c>
    </row>
    <row r="57" spans="1:15" ht="12" customHeight="1" x14ac:dyDescent="0.25">
      <c r="F57" s="32"/>
      <c r="G57" s="32"/>
      <c r="H57" s="32"/>
      <c r="I57" s="32"/>
      <c r="J57" s="39"/>
      <c r="K57" s="60"/>
    </row>
    <row r="58" spans="1:15" s="41" customFormat="1" ht="20.100000000000001" customHeight="1" x14ac:dyDescent="0.25">
      <c r="B58" s="41" t="s">
        <v>62</v>
      </c>
      <c r="C58" s="42"/>
      <c r="D58" s="43"/>
      <c r="E58" s="43"/>
      <c r="F58" s="61"/>
      <c r="G58" s="61"/>
      <c r="H58" s="61"/>
      <c r="I58" s="61"/>
      <c r="J58" s="62"/>
      <c r="K58" s="47"/>
      <c r="L58" s="48">
        <f>SUM(L56:L56)</f>
        <v>0</v>
      </c>
      <c r="M58" s="49"/>
      <c r="N58" s="50"/>
    </row>
    <row r="59" spans="1:15" ht="12" customHeight="1" x14ac:dyDescent="0.25">
      <c r="F59" s="4"/>
      <c r="H59" s="4"/>
      <c r="I59" s="4"/>
      <c r="J59" s="63"/>
    </row>
    <row r="60" spans="1:15" s="59" customFormat="1" ht="24.95" customHeight="1" x14ac:dyDescent="0.25">
      <c r="A60" s="18" t="s">
        <v>63</v>
      </c>
      <c r="B60" s="22"/>
      <c r="C60" s="51"/>
      <c r="D60" s="52"/>
      <c r="E60" s="52"/>
      <c r="F60" s="53"/>
      <c r="G60" s="53"/>
      <c r="H60" s="53"/>
      <c r="I60" s="53"/>
      <c r="J60" s="54"/>
      <c r="K60" s="55"/>
      <c r="L60" s="56"/>
      <c r="M60" s="57"/>
      <c r="N60" s="58"/>
    </row>
    <row r="61" spans="1:15" ht="24.95" customHeight="1" x14ac:dyDescent="0.25">
      <c r="B61" s="1">
        <v>19</v>
      </c>
      <c r="C61" s="2" t="s">
        <v>64</v>
      </c>
      <c r="D61" s="3">
        <v>3024</v>
      </c>
      <c r="E61" s="3" t="s">
        <v>36</v>
      </c>
      <c r="F61" s="31"/>
      <c r="G61" s="32"/>
      <c r="H61" s="31"/>
      <c r="I61" s="32" t="s">
        <v>37</v>
      </c>
      <c r="J61" s="33"/>
      <c r="K61" s="74" t="s">
        <v>38</v>
      </c>
      <c r="L61" s="8">
        <f t="shared" ref="L61:L62" si="7">IF(D61="1*",J61*1, J61*D61)</f>
        <v>0</v>
      </c>
      <c r="N61" s="36"/>
      <c r="O61" s="37" t="s">
        <v>27</v>
      </c>
    </row>
    <row r="62" spans="1:15" ht="24.95" customHeight="1" x14ac:dyDescent="0.25">
      <c r="B62" s="1">
        <v>20</v>
      </c>
      <c r="C62" s="2" t="s">
        <v>65</v>
      </c>
      <c r="D62" s="3">
        <v>250</v>
      </c>
      <c r="E62" s="3" t="s">
        <v>43</v>
      </c>
      <c r="F62" s="31"/>
      <c r="G62" s="32"/>
      <c r="H62" s="31"/>
      <c r="I62" s="32" t="s">
        <v>44</v>
      </c>
      <c r="J62" s="38"/>
      <c r="K62" s="74" t="s">
        <v>45</v>
      </c>
      <c r="L62" s="8">
        <f t="shared" si="7"/>
        <v>0</v>
      </c>
      <c r="N62" s="72"/>
      <c r="O62" s="37" t="s">
        <v>27</v>
      </c>
    </row>
    <row r="63" spans="1:15" ht="12" customHeight="1" x14ac:dyDescent="0.25">
      <c r="F63" s="32"/>
      <c r="G63" s="32"/>
      <c r="H63" s="32"/>
      <c r="I63" s="32"/>
      <c r="J63" s="39"/>
      <c r="K63" s="60"/>
    </row>
    <row r="64" spans="1:15" s="81" customFormat="1" ht="20.100000000000001" customHeight="1" x14ac:dyDescent="0.25">
      <c r="A64" s="41"/>
      <c r="B64" s="41" t="s">
        <v>66</v>
      </c>
      <c r="C64" s="75"/>
      <c r="D64" s="76"/>
      <c r="E64" s="76"/>
      <c r="F64" s="77"/>
      <c r="G64" s="77"/>
      <c r="H64" s="77"/>
      <c r="I64" s="77"/>
      <c r="J64" s="78"/>
      <c r="K64" s="79"/>
      <c r="L64" s="48">
        <f>SUM(L61:L62)</f>
        <v>0</v>
      </c>
      <c r="M64" s="49"/>
      <c r="N64" s="80"/>
    </row>
    <row r="65" spans="1:15" ht="12" customHeight="1" x14ac:dyDescent="0.25">
      <c r="F65" s="4"/>
      <c r="H65" s="4"/>
      <c r="I65" s="4"/>
      <c r="J65" s="63"/>
    </row>
    <row r="66" spans="1:15" s="22" customFormat="1" ht="24.95" customHeight="1" x14ac:dyDescent="0.25">
      <c r="A66" s="18" t="s">
        <v>67</v>
      </c>
      <c r="C66" s="20"/>
      <c r="D66" s="21"/>
      <c r="E66" s="21"/>
      <c r="F66" s="23"/>
      <c r="G66" s="23"/>
      <c r="H66" s="23"/>
      <c r="I66" s="23"/>
      <c r="J66" s="82"/>
      <c r="K66" s="25"/>
      <c r="L66" s="26"/>
      <c r="M66" s="27"/>
      <c r="N66" s="28"/>
    </row>
    <row r="67" spans="1:15" ht="24.95" customHeight="1" x14ac:dyDescent="0.25">
      <c r="B67" s="1">
        <v>21</v>
      </c>
      <c r="C67" s="2" t="s">
        <v>68</v>
      </c>
      <c r="D67" s="3">
        <v>19200</v>
      </c>
      <c r="E67" s="30" t="s">
        <v>14</v>
      </c>
      <c r="F67" s="31"/>
      <c r="G67" s="32"/>
      <c r="H67" s="31"/>
      <c r="I67" s="32" t="s">
        <v>32</v>
      </c>
      <c r="J67" s="33"/>
      <c r="K67" s="34" t="s">
        <v>16</v>
      </c>
      <c r="L67" s="8">
        <f t="shared" ref="L67:L68" si="8">IF(D67="1*",J67*1, J67*D67)</f>
        <v>0</v>
      </c>
      <c r="N67" s="36"/>
      <c r="O67" s="37" t="s">
        <v>27</v>
      </c>
    </row>
    <row r="68" spans="1:15" ht="24.95" customHeight="1" x14ac:dyDescent="0.25">
      <c r="B68" s="1">
        <v>22</v>
      </c>
      <c r="C68" s="2" t="s">
        <v>69</v>
      </c>
      <c r="D68" s="3">
        <v>3600</v>
      </c>
      <c r="E68" s="30" t="s">
        <v>70</v>
      </c>
      <c r="F68" s="31"/>
      <c r="G68" s="32"/>
      <c r="H68" s="31"/>
      <c r="I68" s="32" t="s">
        <v>71</v>
      </c>
      <c r="J68" s="38"/>
      <c r="K68" s="34" t="s">
        <v>72</v>
      </c>
      <c r="L68" s="8">
        <f t="shared" si="8"/>
        <v>0</v>
      </c>
      <c r="N68" s="72"/>
      <c r="O68" s="37" t="s">
        <v>27</v>
      </c>
    </row>
    <row r="69" spans="1:15" ht="12" customHeight="1" x14ac:dyDescent="0.25">
      <c r="F69" s="32"/>
      <c r="G69" s="32"/>
      <c r="H69" s="32"/>
      <c r="I69" s="32"/>
      <c r="J69" s="39"/>
      <c r="K69" s="60"/>
    </row>
    <row r="70" spans="1:15" s="41" customFormat="1" ht="20.100000000000001" customHeight="1" x14ac:dyDescent="0.25">
      <c r="B70" s="41" t="s">
        <v>73</v>
      </c>
      <c r="C70" s="42"/>
      <c r="D70" s="43"/>
      <c r="E70" s="43"/>
      <c r="F70" s="61"/>
      <c r="G70" s="61"/>
      <c r="H70" s="61"/>
      <c r="I70" s="61"/>
      <c r="J70" s="62"/>
      <c r="K70" s="47"/>
      <c r="L70" s="48">
        <f>SUM(L67:L68)</f>
        <v>0</v>
      </c>
      <c r="M70" s="49"/>
      <c r="N70" s="50"/>
    </row>
    <row r="71" spans="1:15" ht="12" customHeight="1" x14ac:dyDescent="0.25">
      <c r="F71" s="4"/>
      <c r="H71" s="4"/>
      <c r="I71" s="4"/>
      <c r="J71" s="63"/>
    </row>
    <row r="72" spans="1:15" s="22" customFormat="1" ht="24.95" customHeight="1" x14ac:dyDescent="0.25">
      <c r="A72" s="18" t="s">
        <v>74</v>
      </c>
      <c r="C72" s="20"/>
      <c r="D72" s="21"/>
      <c r="E72" s="21"/>
      <c r="F72" s="23"/>
      <c r="G72" s="23"/>
      <c r="H72" s="23"/>
      <c r="I72" s="23"/>
      <c r="J72" s="82"/>
      <c r="K72" s="25"/>
      <c r="L72" s="26"/>
      <c r="M72" s="27"/>
      <c r="N72" s="28"/>
    </row>
    <row r="73" spans="1:15" ht="27.75" customHeight="1" x14ac:dyDescent="0.25">
      <c r="B73" s="1">
        <v>23</v>
      </c>
      <c r="C73" s="2" t="s">
        <v>75</v>
      </c>
      <c r="D73" s="3">
        <v>180000</v>
      </c>
      <c r="E73" s="30" t="s">
        <v>76</v>
      </c>
      <c r="F73" s="31"/>
      <c r="G73" s="32"/>
      <c r="H73" s="31"/>
      <c r="I73" s="32" t="s">
        <v>77</v>
      </c>
      <c r="J73" s="33"/>
      <c r="K73" s="34" t="s">
        <v>78</v>
      </c>
      <c r="L73" s="8">
        <f t="shared" ref="L73:L76" si="9">IF(D73="1*",J73*1, J73*D73)</f>
        <v>0</v>
      </c>
      <c r="N73" s="36"/>
      <c r="O73" s="37" t="s">
        <v>27</v>
      </c>
    </row>
    <row r="74" spans="1:15" ht="27.75" customHeight="1" x14ac:dyDescent="0.25">
      <c r="B74" s="1">
        <v>24</v>
      </c>
      <c r="C74" s="2" t="s">
        <v>79</v>
      </c>
      <c r="D74" s="3">
        <v>12000</v>
      </c>
      <c r="E74" s="30" t="s">
        <v>76</v>
      </c>
      <c r="F74" s="31"/>
      <c r="G74" s="32"/>
      <c r="H74" s="31"/>
      <c r="I74" s="32" t="s">
        <v>77</v>
      </c>
      <c r="J74" s="33"/>
      <c r="K74" s="34" t="s">
        <v>78</v>
      </c>
      <c r="L74" s="8">
        <f t="shared" si="9"/>
        <v>0</v>
      </c>
      <c r="N74" s="36"/>
      <c r="O74" s="37" t="s">
        <v>27</v>
      </c>
    </row>
    <row r="75" spans="1:15" ht="27.75" customHeight="1" x14ac:dyDescent="0.25">
      <c r="B75" s="1">
        <v>25</v>
      </c>
      <c r="C75" s="2" t="s">
        <v>80</v>
      </c>
      <c r="D75" s="3">
        <v>12000</v>
      </c>
      <c r="E75" s="30" t="s">
        <v>43</v>
      </c>
      <c r="F75" s="31"/>
      <c r="G75" s="32"/>
      <c r="H75" s="31"/>
      <c r="I75" s="32" t="s">
        <v>44</v>
      </c>
      <c r="J75" s="33"/>
      <c r="K75" s="34" t="s">
        <v>45</v>
      </c>
      <c r="L75" s="8">
        <f t="shared" si="9"/>
        <v>0</v>
      </c>
      <c r="N75" s="72"/>
      <c r="O75" s="37" t="s">
        <v>27</v>
      </c>
    </row>
    <row r="76" spans="1:15" ht="27.75" customHeight="1" x14ac:dyDescent="0.25">
      <c r="B76" s="1">
        <v>26</v>
      </c>
      <c r="C76" s="2" t="s">
        <v>81</v>
      </c>
      <c r="D76" s="3">
        <v>1000</v>
      </c>
      <c r="E76" s="30" t="s">
        <v>43</v>
      </c>
      <c r="F76" s="31"/>
      <c r="G76" s="32"/>
      <c r="H76" s="31"/>
      <c r="I76" s="32" t="s">
        <v>44</v>
      </c>
      <c r="J76" s="38"/>
      <c r="K76" s="34" t="s">
        <v>45</v>
      </c>
      <c r="L76" s="8">
        <f t="shared" si="9"/>
        <v>0</v>
      </c>
      <c r="N76" s="72"/>
      <c r="O76" s="37" t="s">
        <v>27</v>
      </c>
    </row>
    <row r="77" spans="1:15" ht="12" customHeight="1" x14ac:dyDescent="0.25">
      <c r="F77" s="32"/>
      <c r="G77" s="32"/>
      <c r="H77" s="32"/>
      <c r="I77" s="32"/>
      <c r="J77" s="39"/>
      <c r="K77" s="60"/>
    </row>
    <row r="78" spans="1:15" s="41" customFormat="1" ht="20.100000000000001" customHeight="1" x14ac:dyDescent="0.25">
      <c r="B78" s="41" t="s">
        <v>82</v>
      </c>
      <c r="C78" s="42"/>
      <c r="D78" s="43"/>
      <c r="E78" s="43"/>
      <c r="F78" s="61"/>
      <c r="G78" s="61"/>
      <c r="H78" s="61"/>
      <c r="I78" s="61"/>
      <c r="J78" s="62"/>
      <c r="K78" s="47"/>
      <c r="L78" s="48">
        <f>SUM(L73:L76)</f>
        <v>0</v>
      </c>
      <c r="M78" s="49"/>
      <c r="N78" s="50"/>
    </row>
    <row r="79" spans="1:15" ht="12" customHeight="1" x14ac:dyDescent="0.25">
      <c r="F79" s="4"/>
      <c r="H79" s="4"/>
      <c r="I79" s="4"/>
      <c r="J79" s="63"/>
    </row>
    <row r="80" spans="1:15" s="22" customFormat="1" ht="24.95" customHeight="1" x14ac:dyDescent="0.25">
      <c r="A80" s="18" t="s">
        <v>83</v>
      </c>
      <c r="C80" s="20"/>
      <c r="D80" s="21"/>
      <c r="E80" s="21"/>
      <c r="F80" s="23"/>
      <c r="G80" s="23"/>
      <c r="H80" s="23"/>
      <c r="I80" s="23"/>
      <c r="J80" s="82"/>
      <c r="K80" s="25"/>
      <c r="L80" s="26"/>
      <c r="M80" s="27"/>
      <c r="N80" s="106"/>
    </row>
    <row r="81" spans="1:15" ht="24.95" customHeight="1" x14ac:dyDescent="0.25">
      <c r="B81" s="1">
        <v>27</v>
      </c>
      <c r="C81" s="2" t="s">
        <v>84</v>
      </c>
      <c r="D81" s="3">
        <v>30000</v>
      </c>
      <c r="E81" s="30" t="s">
        <v>76</v>
      </c>
      <c r="F81" s="31"/>
      <c r="G81" s="32"/>
      <c r="H81" s="31"/>
      <c r="I81" s="32" t="s">
        <v>77</v>
      </c>
      <c r="J81" s="33"/>
      <c r="K81" s="34" t="s">
        <v>78</v>
      </c>
      <c r="L81" s="8">
        <f t="shared" ref="L81:L84" si="10">IF(D81="1*",J81*1, J81*D81)</f>
        <v>0</v>
      </c>
      <c r="N81" s="36"/>
      <c r="O81" s="37" t="s">
        <v>27</v>
      </c>
    </row>
    <row r="82" spans="1:15" ht="24.95" customHeight="1" x14ac:dyDescent="0.25">
      <c r="B82" s="1">
        <v>28</v>
      </c>
      <c r="C82" s="2" t="s">
        <v>85</v>
      </c>
      <c r="D82" s="3">
        <v>500000</v>
      </c>
      <c r="E82" s="30" t="s">
        <v>76</v>
      </c>
      <c r="F82" s="31"/>
      <c r="G82" s="32"/>
      <c r="H82" s="31"/>
      <c r="I82" s="32" t="s">
        <v>77</v>
      </c>
      <c r="J82" s="38"/>
      <c r="K82" s="34" t="s">
        <v>78</v>
      </c>
      <c r="L82" s="8">
        <f t="shared" si="10"/>
        <v>0</v>
      </c>
      <c r="N82" s="72"/>
      <c r="O82" s="37" t="s">
        <v>27</v>
      </c>
    </row>
    <row r="83" spans="1:15" ht="24.95" customHeight="1" x14ac:dyDescent="0.25">
      <c r="B83" s="1">
        <v>29</v>
      </c>
      <c r="C83" s="2" t="s">
        <v>86</v>
      </c>
      <c r="D83" s="3">
        <v>30000</v>
      </c>
      <c r="E83" s="30" t="s">
        <v>43</v>
      </c>
      <c r="F83" s="31"/>
      <c r="G83" s="32"/>
      <c r="H83" s="31"/>
      <c r="I83" s="32" t="s">
        <v>44</v>
      </c>
      <c r="J83" s="38"/>
      <c r="K83" s="34" t="s">
        <v>45</v>
      </c>
      <c r="L83" s="8">
        <f t="shared" si="10"/>
        <v>0</v>
      </c>
      <c r="N83" s="72"/>
      <c r="O83" s="37" t="s">
        <v>27</v>
      </c>
    </row>
    <row r="84" spans="1:15" ht="24.95" customHeight="1" x14ac:dyDescent="0.25">
      <c r="B84" s="1">
        <v>30</v>
      </c>
      <c r="C84" s="2" t="s">
        <v>87</v>
      </c>
      <c r="D84" s="3">
        <v>500000</v>
      </c>
      <c r="E84" s="30" t="s">
        <v>43</v>
      </c>
      <c r="F84" s="31"/>
      <c r="G84" s="32"/>
      <c r="H84" s="31"/>
      <c r="I84" s="32" t="s">
        <v>44</v>
      </c>
      <c r="J84" s="38"/>
      <c r="K84" s="34" t="s">
        <v>45</v>
      </c>
      <c r="L84" s="8">
        <f t="shared" si="10"/>
        <v>0</v>
      </c>
      <c r="N84" s="72"/>
      <c r="O84" s="37" t="s">
        <v>27</v>
      </c>
    </row>
    <row r="85" spans="1:15" ht="12" customHeight="1" x14ac:dyDescent="0.25">
      <c r="E85" s="30"/>
      <c r="F85" s="32"/>
      <c r="G85" s="32"/>
      <c r="H85" s="32"/>
      <c r="I85" s="32"/>
      <c r="J85" s="39"/>
      <c r="K85" s="34"/>
    </row>
    <row r="86" spans="1:15" s="41" customFormat="1" ht="20.100000000000001" customHeight="1" x14ac:dyDescent="0.25">
      <c r="B86" s="41" t="s">
        <v>88</v>
      </c>
      <c r="C86" s="42"/>
      <c r="D86" s="43"/>
      <c r="E86" s="43"/>
      <c r="F86" s="61"/>
      <c r="G86" s="61"/>
      <c r="H86" s="61"/>
      <c r="I86" s="61"/>
      <c r="J86" s="62"/>
      <c r="K86" s="47"/>
      <c r="L86" s="48">
        <f>SUM(L81:L84)</f>
        <v>0</v>
      </c>
      <c r="M86" s="49"/>
      <c r="N86" s="50"/>
    </row>
    <row r="87" spans="1:15" ht="12" customHeight="1" x14ac:dyDescent="0.25">
      <c r="B87" s="1" t="s">
        <v>89</v>
      </c>
      <c r="F87" s="4"/>
      <c r="H87" s="4"/>
      <c r="I87" s="4"/>
      <c r="J87" s="63"/>
    </row>
    <row r="88" spans="1:15" s="22" customFormat="1" ht="24.95" customHeight="1" x14ac:dyDescent="0.25">
      <c r="A88" s="18" t="s">
        <v>90</v>
      </c>
      <c r="C88" s="20"/>
      <c r="D88" s="21"/>
      <c r="E88" s="21"/>
      <c r="F88" s="23"/>
      <c r="G88" s="23"/>
      <c r="H88" s="23"/>
      <c r="I88" s="23"/>
      <c r="J88" s="82"/>
      <c r="K88" s="25"/>
      <c r="L88" s="26"/>
      <c r="M88" s="27"/>
      <c r="N88" s="28"/>
    </row>
    <row r="89" spans="1:15" ht="24.95" customHeight="1" x14ac:dyDescent="0.25">
      <c r="B89" s="1">
        <v>31</v>
      </c>
      <c r="C89" s="2" t="s">
        <v>91</v>
      </c>
      <c r="D89" s="3">
        <v>175000</v>
      </c>
      <c r="E89" s="30" t="s">
        <v>76</v>
      </c>
      <c r="F89" s="31"/>
      <c r="G89" s="32"/>
      <c r="H89" s="31"/>
      <c r="I89" s="32" t="s">
        <v>77</v>
      </c>
      <c r="J89" s="33"/>
      <c r="K89" s="34" t="s">
        <v>78</v>
      </c>
      <c r="L89" s="8">
        <f t="shared" ref="L89" si="11">IF(D89="1*",J89*1, J89*D89)</f>
        <v>0</v>
      </c>
      <c r="N89" s="36"/>
      <c r="O89" s="37" t="s">
        <v>27</v>
      </c>
    </row>
    <row r="90" spans="1:15" ht="12" customHeight="1" x14ac:dyDescent="0.25">
      <c r="F90" s="32"/>
      <c r="G90" s="32"/>
      <c r="H90" s="32"/>
      <c r="I90" s="32"/>
      <c r="J90" s="39"/>
      <c r="K90" s="60"/>
    </row>
    <row r="91" spans="1:15" s="41" customFormat="1" ht="20.100000000000001" customHeight="1" x14ac:dyDescent="0.25">
      <c r="B91" s="41" t="s">
        <v>92</v>
      </c>
      <c r="C91" s="42"/>
      <c r="D91" s="43"/>
      <c r="E91" s="43"/>
      <c r="F91" s="61"/>
      <c r="G91" s="61"/>
      <c r="H91" s="61"/>
      <c r="I91" s="61"/>
      <c r="J91" s="62"/>
      <c r="K91" s="47"/>
      <c r="L91" s="48">
        <f>SUM(L89)</f>
        <v>0</v>
      </c>
      <c r="M91" s="49"/>
      <c r="N91" s="50"/>
    </row>
    <row r="92" spans="1:15" ht="12" customHeight="1" x14ac:dyDescent="0.25">
      <c r="F92" s="4"/>
      <c r="H92" s="4"/>
      <c r="I92" s="4"/>
      <c r="J92" s="63"/>
    </row>
    <row r="93" spans="1:15" s="22" customFormat="1" ht="24.95" customHeight="1" x14ac:dyDescent="0.25">
      <c r="A93" s="18" t="s">
        <v>93</v>
      </c>
      <c r="C93" s="20"/>
      <c r="D93" s="21"/>
      <c r="E93" s="21"/>
      <c r="F93" s="23"/>
      <c r="G93" s="23"/>
      <c r="H93" s="23"/>
      <c r="I93" s="23"/>
      <c r="J93" s="82"/>
      <c r="K93" s="25"/>
      <c r="L93" s="26"/>
      <c r="M93" s="27"/>
      <c r="N93" s="28"/>
    </row>
    <row r="94" spans="1:15" ht="24.95" customHeight="1" x14ac:dyDescent="0.25">
      <c r="B94" s="1">
        <v>32</v>
      </c>
      <c r="C94" s="2" t="s">
        <v>94</v>
      </c>
      <c r="D94" s="3">
        <v>2750000</v>
      </c>
      <c r="E94" s="30" t="s">
        <v>95</v>
      </c>
      <c r="F94" s="31"/>
      <c r="G94" s="32"/>
      <c r="H94" s="31"/>
      <c r="I94" s="32" t="s">
        <v>96</v>
      </c>
      <c r="J94" s="33"/>
      <c r="K94" s="34" t="s">
        <v>97</v>
      </c>
      <c r="L94" s="8">
        <f t="shared" ref="L94:L96" si="12">IF(D94="1*",J94*1, J94*D94)</f>
        <v>0</v>
      </c>
      <c r="N94" s="36"/>
      <c r="O94" s="37" t="s">
        <v>27</v>
      </c>
    </row>
    <row r="95" spans="1:15" ht="24.95" customHeight="1" x14ac:dyDescent="0.25">
      <c r="B95" s="1">
        <v>33</v>
      </c>
      <c r="C95" s="2" t="s">
        <v>98</v>
      </c>
      <c r="D95" s="3">
        <v>684000</v>
      </c>
      <c r="E95" s="30" t="s">
        <v>99</v>
      </c>
      <c r="F95" s="31"/>
      <c r="G95" s="32"/>
      <c r="H95" s="31"/>
      <c r="I95" s="32" t="s">
        <v>100</v>
      </c>
      <c r="J95" s="33"/>
      <c r="K95" s="34" t="s">
        <v>101</v>
      </c>
      <c r="L95" s="8">
        <f t="shared" si="12"/>
        <v>0</v>
      </c>
      <c r="N95" s="36"/>
      <c r="O95" s="37" t="s">
        <v>27</v>
      </c>
    </row>
    <row r="96" spans="1:15" ht="24.95" customHeight="1" x14ac:dyDescent="0.25">
      <c r="B96" s="1">
        <v>34</v>
      </c>
      <c r="C96" s="2" t="s">
        <v>102</v>
      </c>
      <c r="D96" s="3">
        <v>24000</v>
      </c>
      <c r="E96" s="30" t="s">
        <v>103</v>
      </c>
      <c r="F96" s="31"/>
      <c r="G96" s="32"/>
      <c r="H96" s="31"/>
      <c r="I96" s="32" t="s">
        <v>104</v>
      </c>
      <c r="J96" s="33"/>
      <c r="K96" s="34" t="s">
        <v>105</v>
      </c>
      <c r="L96" s="8">
        <f t="shared" si="12"/>
        <v>0</v>
      </c>
      <c r="N96" s="36"/>
      <c r="O96" s="37" t="s">
        <v>27</v>
      </c>
    </row>
    <row r="97" spans="1:15" ht="12" customHeight="1" x14ac:dyDescent="0.25">
      <c r="F97" s="32"/>
      <c r="G97" s="32"/>
      <c r="H97" s="32"/>
      <c r="I97" s="32"/>
      <c r="J97" s="39"/>
      <c r="K97" s="60"/>
    </row>
    <row r="98" spans="1:15" s="41" customFormat="1" ht="20.100000000000001" customHeight="1" x14ac:dyDescent="0.25">
      <c r="B98" s="41" t="s">
        <v>106</v>
      </c>
      <c r="C98" s="42"/>
      <c r="D98" s="43"/>
      <c r="E98" s="43"/>
      <c r="F98" s="61"/>
      <c r="G98" s="61"/>
      <c r="H98" s="61"/>
      <c r="I98" s="61"/>
      <c r="J98" s="62"/>
      <c r="K98" s="47"/>
      <c r="L98" s="48">
        <f>SUM(L94:L96)</f>
        <v>0</v>
      </c>
      <c r="M98" s="49"/>
      <c r="N98" s="50"/>
    </row>
    <row r="99" spans="1:15" ht="12" customHeight="1" x14ac:dyDescent="0.25">
      <c r="F99" s="4"/>
      <c r="H99" s="4"/>
      <c r="I99" s="4"/>
      <c r="J99" s="63"/>
    </row>
    <row r="100" spans="1:15" s="22" customFormat="1" ht="24.95" customHeight="1" x14ac:dyDescent="0.25">
      <c r="A100" s="18" t="s">
        <v>107</v>
      </c>
      <c r="C100" s="20"/>
      <c r="D100" s="21"/>
      <c r="E100" s="21"/>
      <c r="F100" s="23"/>
      <c r="G100" s="23"/>
      <c r="H100" s="23"/>
      <c r="I100" s="23"/>
      <c r="J100" s="82"/>
      <c r="K100" s="25"/>
      <c r="L100" s="26"/>
      <c r="M100" s="27"/>
      <c r="N100" s="28"/>
    </row>
    <row r="101" spans="1:15" ht="24.95" customHeight="1" x14ac:dyDescent="0.25">
      <c r="B101" s="1">
        <v>35</v>
      </c>
      <c r="C101" s="2" t="s">
        <v>108</v>
      </c>
      <c r="D101" s="3">
        <v>48000</v>
      </c>
      <c r="E101" s="30" t="s">
        <v>109</v>
      </c>
      <c r="F101" s="31"/>
      <c r="G101" s="32"/>
      <c r="H101" s="31"/>
      <c r="I101" s="32" t="s">
        <v>110</v>
      </c>
      <c r="J101" s="33"/>
      <c r="K101" s="34" t="s">
        <v>111</v>
      </c>
      <c r="L101" s="8">
        <f t="shared" ref="L101:L103" si="13">IF(D101="1*",J101*1, J101*D101)</f>
        <v>0</v>
      </c>
      <c r="N101" s="36"/>
      <c r="O101" s="37" t="s">
        <v>112</v>
      </c>
    </row>
    <row r="102" spans="1:15" ht="24.95" customHeight="1" x14ac:dyDescent="0.25">
      <c r="B102" s="1">
        <v>36</v>
      </c>
      <c r="C102" s="2" t="s">
        <v>113</v>
      </c>
      <c r="D102" s="3">
        <v>384000</v>
      </c>
      <c r="E102" s="30" t="s">
        <v>109</v>
      </c>
      <c r="F102" s="31"/>
      <c r="G102" s="32"/>
      <c r="H102" s="31"/>
      <c r="I102" s="32" t="s">
        <v>110</v>
      </c>
      <c r="J102" s="38"/>
      <c r="K102" s="34" t="s">
        <v>111</v>
      </c>
      <c r="L102" s="8">
        <f t="shared" si="13"/>
        <v>0</v>
      </c>
      <c r="N102" s="72"/>
      <c r="O102" s="37" t="s">
        <v>112</v>
      </c>
    </row>
    <row r="103" spans="1:15" ht="24.95" customHeight="1" x14ac:dyDescent="0.25">
      <c r="B103" s="1">
        <v>37</v>
      </c>
      <c r="C103" s="2" t="s">
        <v>114</v>
      </c>
      <c r="D103" s="3">
        <v>312000</v>
      </c>
      <c r="E103" s="30" t="s">
        <v>109</v>
      </c>
      <c r="F103" s="31"/>
      <c r="G103" s="32"/>
      <c r="H103" s="31"/>
      <c r="I103" s="32" t="s">
        <v>110</v>
      </c>
      <c r="J103" s="38"/>
      <c r="K103" s="34" t="s">
        <v>111</v>
      </c>
      <c r="L103" s="8">
        <f t="shared" si="13"/>
        <v>0</v>
      </c>
      <c r="N103" s="72"/>
      <c r="O103" s="37" t="s">
        <v>112</v>
      </c>
    </row>
    <row r="104" spans="1:15" ht="12" customHeight="1" x14ac:dyDescent="0.25">
      <c r="E104" s="30"/>
      <c r="F104" s="32"/>
      <c r="G104" s="32"/>
      <c r="H104" s="32"/>
      <c r="I104" s="32"/>
      <c r="J104" s="39"/>
      <c r="K104" s="34"/>
    </row>
    <row r="105" spans="1:15" s="41" customFormat="1" ht="20.100000000000001" customHeight="1" x14ac:dyDescent="0.25">
      <c r="B105" s="41" t="s">
        <v>115</v>
      </c>
      <c r="C105" s="42"/>
      <c r="D105" s="43"/>
      <c r="E105" s="43"/>
      <c r="F105" s="61"/>
      <c r="G105" s="61"/>
      <c r="H105" s="61"/>
      <c r="I105" s="61"/>
      <c r="J105" s="62"/>
      <c r="K105" s="47"/>
      <c r="L105" s="48">
        <f>SUM(L101:L103)</f>
        <v>0</v>
      </c>
      <c r="M105" s="49"/>
      <c r="N105" s="50"/>
    </row>
    <row r="106" spans="1:15" ht="12" customHeight="1" x14ac:dyDescent="0.25">
      <c r="F106" s="4"/>
      <c r="H106" s="4"/>
      <c r="I106" s="4"/>
      <c r="J106" s="63"/>
    </row>
    <row r="107" spans="1:15" s="22" customFormat="1" ht="24.95" customHeight="1" x14ac:dyDescent="0.25">
      <c r="A107" s="18" t="s">
        <v>116</v>
      </c>
      <c r="C107" s="20"/>
      <c r="D107" s="21"/>
      <c r="E107" s="21"/>
      <c r="F107" s="23"/>
      <c r="G107" s="23"/>
      <c r="H107" s="23"/>
      <c r="I107" s="23"/>
      <c r="J107" s="82"/>
      <c r="K107" s="25"/>
      <c r="L107" s="26"/>
      <c r="M107" s="27"/>
      <c r="N107" s="28"/>
    </row>
    <row r="108" spans="1:15" ht="24.95" customHeight="1" x14ac:dyDescent="0.25">
      <c r="B108" s="1">
        <v>38</v>
      </c>
      <c r="C108" s="2" t="s">
        <v>117</v>
      </c>
      <c r="D108" s="3">
        <v>1000</v>
      </c>
      <c r="E108" s="30" t="s">
        <v>109</v>
      </c>
      <c r="F108" s="31"/>
      <c r="G108" s="32"/>
      <c r="H108" s="31"/>
      <c r="I108" s="32" t="s">
        <v>110</v>
      </c>
      <c r="J108" s="33"/>
      <c r="K108" s="34" t="s">
        <v>111</v>
      </c>
      <c r="L108" s="8">
        <f t="shared" ref="L108:L112" si="14">IF(D108="1*",J108*1, J108*D108)</f>
        <v>0</v>
      </c>
      <c r="N108" s="36"/>
      <c r="O108" s="37" t="s">
        <v>112</v>
      </c>
    </row>
    <row r="109" spans="1:15" ht="24.95" customHeight="1" x14ac:dyDescent="0.25">
      <c r="B109" s="1">
        <v>39</v>
      </c>
      <c r="C109" s="2" t="s">
        <v>118</v>
      </c>
      <c r="D109" s="3">
        <v>12000</v>
      </c>
      <c r="E109" s="30" t="s">
        <v>109</v>
      </c>
      <c r="F109" s="31"/>
      <c r="G109" s="32"/>
      <c r="H109" s="31"/>
      <c r="I109" s="32" t="s">
        <v>110</v>
      </c>
      <c r="J109" s="38"/>
      <c r="K109" s="34" t="s">
        <v>111</v>
      </c>
      <c r="L109" s="8">
        <f t="shared" si="14"/>
        <v>0</v>
      </c>
      <c r="N109" s="72"/>
      <c r="O109" s="37" t="s">
        <v>112</v>
      </c>
    </row>
    <row r="110" spans="1:15" ht="24.95" customHeight="1" x14ac:dyDescent="0.25">
      <c r="B110" s="1">
        <v>40</v>
      </c>
      <c r="C110" s="2" t="s">
        <v>119</v>
      </c>
      <c r="D110" s="3">
        <v>24000</v>
      </c>
      <c r="E110" s="30" t="s">
        <v>109</v>
      </c>
      <c r="F110" s="31"/>
      <c r="G110" s="32"/>
      <c r="H110" s="31"/>
      <c r="I110" s="32" t="s">
        <v>110</v>
      </c>
      <c r="J110" s="38"/>
      <c r="K110" s="34" t="s">
        <v>111</v>
      </c>
      <c r="L110" s="8">
        <f t="shared" si="14"/>
        <v>0</v>
      </c>
      <c r="N110" s="72"/>
      <c r="O110" s="37" t="s">
        <v>112</v>
      </c>
    </row>
    <row r="111" spans="1:15" ht="24.95" customHeight="1" x14ac:dyDescent="0.25">
      <c r="B111" s="1">
        <v>41</v>
      </c>
      <c r="C111" s="2" t="s">
        <v>120</v>
      </c>
      <c r="D111" s="3">
        <v>36000</v>
      </c>
      <c r="E111" s="30" t="s">
        <v>109</v>
      </c>
      <c r="F111" s="31"/>
      <c r="G111" s="32"/>
      <c r="H111" s="31"/>
      <c r="I111" s="32" t="s">
        <v>110</v>
      </c>
      <c r="J111" s="38"/>
      <c r="K111" s="34" t="s">
        <v>111</v>
      </c>
      <c r="L111" s="8">
        <f t="shared" si="14"/>
        <v>0</v>
      </c>
      <c r="N111" s="72"/>
      <c r="O111" s="37" t="s">
        <v>112</v>
      </c>
    </row>
    <row r="112" spans="1:15" ht="24.95" customHeight="1" x14ac:dyDescent="0.25">
      <c r="B112" s="1">
        <v>42</v>
      </c>
      <c r="C112" s="2" t="s">
        <v>121</v>
      </c>
      <c r="D112" s="3">
        <v>36000</v>
      </c>
      <c r="E112" s="30" t="s">
        <v>122</v>
      </c>
      <c r="F112" s="31"/>
      <c r="G112" s="32"/>
      <c r="H112" s="31"/>
      <c r="I112" s="32" t="s">
        <v>123</v>
      </c>
      <c r="J112" s="38"/>
      <c r="K112" s="34" t="s">
        <v>124</v>
      </c>
      <c r="L112" s="8">
        <f t="shared" si="14"/>
        <v>0</v>
      </c>
      <c r="N112" s="72"/>
      <c r="O112" s="37" t="s">
        <v>27</v>
      </c>
    </row>
    <row r="113" spans="1:15" ht="12" customHeight="1" x14ac:dyDescent="0.25">
      <c r="F113" s="32"/>
      <c r="G113" s="32"/>
      <c r="H113" s="32"/>
      <c r="I113" s="32"/>
      <c r="J113" s="39"/>
      <c r="K113" s="60"/>
    </row>
    <row r="114" spans="1:15" s="41" customFormat="1" ht="20.100000000000001" customHeight="1" x14ac:dyDescent="0.25">
      <c r="B114" s="41" t="s">
        <v>125</v>
      </c>
      <c r="C114" s="42"/>
      <c r="D114" s="43"/>
      <c r="E114" s="43"/>
      <c r="F114" s="61"/>
      <c r="G114" s="61"/>
      <c r="H114" s="61"/>
      <c r="I114" s="61"/>
      <c r="J114" s="62"/>
      <c r="K114" s="47"/>
      <c r="L114" s="48">
        <f>SUM(L108:L112)</f>
        <v>0</v>
      </c>
      <c r="M114" s="49"/>
      <c r="N114" s="50"/>
    </row>
    <row r="115" spans="1:15" ht="12" customHeight="1" x14ac:dyDescent="0.25">
      <c r="F115" s="4"/>
      <c r="H115" s="4"/>
      <c r="I115" s="4"/>
      <c r="J115" s="63"/>
    </row>
    <row r="116" spans="1:15" s="22" customFormat="1" ht="24.95" customHeight="1" x14ac:dyDescent="0.25">
      <c r="A116" s="18" t="s">
        <v>126</v>
      </c>
      <c r="C116" s="20"/>
      <c r="D116" s="21"/>
      <c r="E116" s="21"/>
      <c r="F116" s="23"/>
      <c r="G116" s="23"/>
      <c r="H116" s="23"/>
      <c r="I116" s="23"/>
      <c r="J116" s="82"/>
      <c r="K116" s="25"/>
      <c r="L116" s="26"/>
      <c r="M116" s="27"/>
      <c r="N116" s="28"/>
    </row>
    <row r="117" spans="1:15" ht="24.95" customHeight="1" x14ac:dyDescent="0.25">
      <c r="B117" s="1">
        <v>43</v>
      </c>
      <c r="C117" s="2" t="s">
        <v>127</v>
      </c>
      <c r="D117" s="3">
        <v>180000</v>
      </c>
      <c r="E117" s="30" t="s">
        <v>122</v>
      </c>
      <c r="F117" s="31"/>
      <c r="G117" s="32"/>
      <c r="H117" s="31"/>
      <c r="I117" s="32" t="s">
        <v>128</v>
      </c>
      <c r="J117" s="33"/>
      <c r="K117" s="83" t="s">
        <v>124</v>
      </c>
      <c r="L117" s="8">
        <f t="shared" ref="L117" si="15">IF(D117="1*",J117*1, J117*D117)</f>
        <v>0</v>
      </c>
      <c r="N117" s="36"/>
      <c r="O117" s="37" t="s">
        <v>27</v>
      </c>
    </row>
    <row r="118" spans="1:15" ht="12" customHeight="1" x14ac:dyDescent="0.25">
      <c r="F118" s="32"/>
      <c r="G118" s="32"/>
      <c r="H118" s="32"/>
      <c r="I118" s="32"/>
      <c r="J118" s="39"/>
      <c r="K118" s="83"/>
    </row>
    <row r="119" spans="1:15" s="41" customFormat="1" ht="20.100000000000001" customHeight="1" x14ac:dyDescent="0.25">
      <c r="B119" s="41" t="s">
        <v>129</v>
      </c>
      <c r="C119" s="42"/>
      <c r="D119" s="43"/>
      <c r="E119" s="43"/>
      <c r="F119" s="61"/>
      <c r="G119" s="61"/>
      <c r="H119" s="61"/>
      <c r="I119" s="61"/>
      <c r="J119" s="62"/>
      <c r="K119" s="84"/>
      <c r="L119" s="48">
        <f>SUM(L117)</f>
        <v>0</v>
      </c>
      <c r="M119" s="49"/>
      <c r="N119" s="50"/>
    </row>
    <row r="120" spans="1:15" ht="12" customHeight="1" x14ac:dyDescent="0.25">
      <c r="F120" s="4"/>
      <c r="H120" s="4"/>
      <c r="I120" s="4"/>
      <c r="J120" s="63"/>
      <c r="K120" s="85"/>
    </row>
    <row r="121" spans="1:15" s="22" customFormat="1" ht="24.95" customHeight="1" x14ac:dyDescent="0.25">
      <c r="A121" s="18" t="s">
        <v>130</v>
      </c>
      <c r="C121" s="20"/>
      <c r="D121" s="21"/>
      <c r="E121" s="21"/>
      <c r="F121" s="23"/>
      <c r="G121" s="23"/>
      <c r="H121" s="23"/>
      <c r="I121" s="23"/>
      <c r="J121" s="82"/>
      <c r="K121" s="86"/>
      <c r="L121" s="26"/>
      <c r="M121" s="27"/>
      <c r="N121" s="28"/>
    </row>
    <row r="122" spans="1:15" ht="24.95" customHeight="1" x14ac:dyDescent="0.25">
      <c r="B122" s="1">
        <v>44</v>
      </c>
      <c r="C122" s="2" t="s">
        <v>131</v>
      </c>
      <c r="D122" s="3">
        <v>7400</v>
      </c>
      <c r="E122" s="30" t="s">
        <v>122</v>
      </c>
      <c r="F122" s="31"/>
      <c r="G122" s="32"/>
      <c r="H122" s="31"/>
      <c r="I122" s="32" t="s">
        <v>128</v>
      </c>
      <c r="J122" s="33"/>
      <c r="K122" s="83" t="s">
        <v>124</v>
      </c>
      <c r="L122" s="8">
        <f t="shared" ref="L122" si="16">IF(D122="1*",J122*1, J122*D122)</f>
        <v>0</v>
      </c>
      <c r="N122" s="36"/>
      <c r="O122" s="37" t="s">
        <v>27</v>
      </c>
    </row>
    <row r="123" spans="1:15" ht="12" customHeight="1" x14ac:dyDescent="0.25">
      <c r="F123" s="32"/>
      <c r="G123" s="32"/>
      <c r="H123" s="32"/>
      <c r="I123" s="32"/>
      <c r="J123" s="39"/>
      <c r="K123" s="87"/>
    </row>
    <row r="124" spans="1:15" s="41" customFormat="1" ht="20.100000000000001" customHeight="1" x14ac:dyDescent="0.25">
      <c r="B124" s="41" t="s">
        <v>132</v>
      </c>
      <c r="C124" s="42"/>
      <c r="D124" s="43"/>
      <c r="E124" s="43"/>
      <c r="F124" s="61"/>
      <c r="G124" s="61"/>
      <c r="H124" s="61"/>
      <c r="I124" s="61"/>
      <c r="J124" s="62"/>
      <c r="K124" s="47"/>
      <c r="L124" s="48">
        <f>SUM(L122)</f>
        <v>0</v>
      </c>
      <c r="M124" s="49"/>
      <c r="N124" s="50"/>
    </row>
    <row r="125" spans="1:15" ht="12" customHeight="1" x14ac:dyDescent="0.25">
      <c r="B125" s="73"/>
      <c r="F125" s="4"/>
      <c r="H125" s="4"/>
      <c r="I125" s="4"/>
      <c r="J125" s="63"/>
    </row>
    <row r="126" spans="1:15" s="22" customFormat="1" ht="24.95" customHeight="1" x14ac:dyDescent="0.25">
      <c r="A126" s="18" t="s">
        <v>133</v>
      </c>
      <c r="C126" s="20"/>
      <c r="D126" s="21"/>
      <c r="E126" s="21"/>
      <c r="F126" s="23"/>
      <c r="G126" s="23"/>
      <c r="H126" s="23"/>
      <c r="I126" s="23"/>
      <c r="J126" s="82"/>
      <c r="K126" s="86"/>
      <c r="L126" s="26"/>
      <c r="M126" s="27"/>
      <c r="N126" s="28"/>
    </row>
    <row r="127" spans="1:15" ht="24.95" customHeight="1" x14ac:dyDescent="0.25">
      <c r="B127" s="1">
        <v>45</v>
      </c>
      <c r="C127" s="2" t="s">
        <v>134</v>
      </c>
      <c r="D127" s="3">
        <v>100000</v>
      </c>
      <c r="E127" s="30" t="s">
        <v>122</v>
      </c>
      <c r="F127" s="31"/>
      <c r="G127" s="32"/>
      <c r="H127" s="31"/>
      <c r="I127" s="32" t="s">
        <v>135</v>
      </c>
      <c r="J127" s="33"/>
      <c r="K127" s="83" t="s">
        <v>124</v>
      </c>
      <c r="L127" s="8">
        <f t="shared" ref="L127" si="17">IF(D127="1*",J127*1, J127*D127)</f>
        <v>0</v>
      </c>
      <c r="N127" s="36"/>
      <c r="O127" s="37" t="s">
        <v>27</v>
      </c>
    </row>
    <row r="128" spans="1:15" ht="12" customHeight="1" x14ac:dyDescent="0.25">
      <c r="F128" s="32"/>
      <c r="G128" s="32"/>
      <c r="H128" s="32"/>
      <c r="I128" s="32"/>
      <c r="J128" s="39"/>
      <c r="K128" s="87"/>
    </row>
    <row r="129" spans="1:15" s="41" customFormat="1" ht="20.100000000000001" customHeight="1" x14ac:dyDescent="0.25">
      <c r="B129" s="41" t="s">
        <v>136</v>
      </c>
      <c r="C129" s="42"/>
      <c r="D129" s="43"/>
      <c r="E129" s="43"/>
      <c r="F129" s="61"/>
      <c r="G129" s="61"/>
      <c r="H129" s="61"/>
      <c r="I129" s="61"/>
      <c r="J129" s="62"/>
      <c r="K129" s="47"/>
      <c r="L129" s="48">
        <f>SUM(L127)</f>
        <v>0</v>
      </c>
      <c r="M129" s="49"/>
      <c r="N129" s="50"/>
    </row>
    <row r="130" spans="1:15" ht="12" customHeight="1" x14ac:dyDescent="0.25">
      <c r="B130" s="73"/>
      <c r="F130" s="4"/>
      <c r="H130" s="4"/>
      <c r="I130" s="4"/>
      <c r="J130" s="63"/>
    </row>
    <row r="131" spans="1:15" s="22" customFormat="1" ht="24.95" customHeight="1" x14ac:dyDescent="0.25">
      <c r="A131" s="18" t="s">
        <v>137</v>
      </c>
      <c r="C131" s="20"/>
      <c r="D131" s="21"/>
      <c r="E131" s="21"/>
      <c r="F131" s="23"/>
      <c r="G131" s="23"/>
      <c r="H131" s="23"/>
      <c r="I131" s="23"/>
      <c r="J131" s="82"/>
      <c r="K131" s="25"/>
      <c r="L131" s="26"/>
      <c r="M131" s="27"/>
      <c r="N131" s="28"/>
    </row>
    <row r="132" spans="1:15" ht="24.95" customHeight="1" x14ac:dyDescent="0.25">
      <c r="B132" s="1">
        <v>46</v>
      </c>
      <c r="C132" s="2" t="s">
        <v>138</v>
      </c>
      <c r="D132" s="3">
        <v>2040000</v>
      </c>
      <c r="E132" s="30" t="s">
        <v>122</v>
      </c>
      <c r="F132" s="31"/>
      <c r="G132" s="32"/>
      <c r="H132" s="31"/>
      <c r="I132" s="32" t="s">
        <v>139</v>
      </c>
      <c r="J132" s="33"/>
      <c r="K132" s="34" t="s">
        <v>124</v>
      </c>
      <c r="L132" s="8">
        <f t="shared" ref="L132" si="18">IF(D132="1*",J132*1, J132*D132)</f>
        <v>0</v>
      </c>
      <c r="N132" s="36"/>
      <c r="O132" s="37" t="s">
        <v>27</v>
      </c>
    </row>
    <row r="133" spans="1:15" ht="12" customHeight="1" x14ac:dyDescent="0.25">
      <c r="F133" s="32"/>
      <c r="G133" s="32"/>
      <c r="H133" s="32"/>
      <c r="I133" s="32"/>
      <c r="J133" s="39"/>
      <c r="K133" s="34"/>
    </row>
    <row r="134" spans="1:15" s="41" customFormat="1" ht="20.100000000000001" customHeight="1" x14ac:dyDescent="0.25">
      <c r="B134" s="41" t="s">
        <v>140</v>
      </c>
      <c r="C134" s="42"/>
      <c r="D134" s="43"/>
      <c r="E134" s="43"/>
      <c r="F134" s="61"/>
      <c r="G134" s="61"/>
      <c r="H134" s="61"/>
      <c r="I134" s="61"/>
      <c r="J134" s="62"/>
      <c r="K134" s="47"/>
      <c r="L134" s="48">
        <f>SUM(L132)</f>
        <v>0</v>
      </c>
      <c r="M134" s="49"/>
      <c r="N134" s="50"/>
    </row>
    <row r="135" spans="1:15" ht="12" customHeight="1" x14ac:dyDescent="0.25">
      <c r="F135" s="4"/>
      <c r="H135" s="4"/>
      <c r="I135" s="4"/>
      <c r="J135" s="63"/>
    </row>
    <row r="136" spans="1:15" s="22" customFormat="1" ht="24.95" customHeight="1" x14ac:dyDescent="0.25">
      <c r="A136" s="18" t="s">
        <v>141</v>
      </c>
      <c r="C136" s="20"/>
      <c r="D136" s="21"/>
      <c r="E136" s="21"/>
      <c r="F136" s="23"/>
      <c r="G136" s="23"/>
      <c r="H136" s="23"/>
      <c r="I136" s="23"/>
      <c r="J136" s="82"/>
      <c r="K136" s="25"/>
      <c r="L136" s="26"/>
      <c r="M136" s="27"/>
      <c r="N136" s="28"/>
    </row>
    <row r="137" spans="1:15" ht="24.95" customHeight="1" x14ac:dyDescent="0.25">
      <c r="B137" s="1">
        <v>47</v>
      </c>
      <c r="C137" s="2" t="s">
        <v>142</v>
      </c>
      <c r="D137" s="3">
        <v>2331000</v>
      </c>
      <c r="E137" s="30" t="s">
        <v>122</v>
      </c>
      <c r="F137" s="31"/>
      <c r="G137" s="32"/>
      <c r="H137" s="31"/>
      <c r="I137" s="32" t="s">
        <v>139</v>
      </c>
      <c r="J137" s="33"/>
      <c r="K137" s="34" t="s">
        <v>124</v>
      </c>
      <c r="L137" s="8">
        <f t="shared" ref="L137" si="19">IF(D137="1*",J137*1, J137*D137)</f>
        <v>0</v>
      </c>
      <c r="N137" s="36"/>
      <c r="O137" s="37" t="s">
        <v>27</v>
      </c>
    </row>
    <row r="138" spans="1:15" ht="12" customHeight="1" x14ac:dyDescent="0.25">
      <c r="F138" s="32"/>
      <c r="G138" s="32"/>
      <c r="H138" s="32"/>
      <c r="I138" s="32"/>
      <c r="J138" s="39"/>
      <c r="K138" s="34"/>
    </row>
    <row r="139" spans="1:15" s="41" customFormat="1" ht="20.100000000000001" customHeight="1" x14ac:dyDescent="0.25">
      <c r="B139" s="41" t="s">
        <v>143</v>
      </c>
      <c r="C139" s="42"/>
      <c r="D139" s="43"/>
      <c r="E139" s="43"/>
      <c r="F139" s="61"/>
      <c r="G139" s="61"/>
      <c r="H139" s="61"/>
      <c r="I139" s="61"/>
      <c r="J139" s="62"/>
      <c r="K139" s="47"/>
      <c r="L139" s="48">
        <f>SUM(L137)</f>
        <v>0</v>
      </c>
      <c r="M139" s="49"/>
      <c r="N139" s="50"/>
    </row>
    <row r="140" spans="1:15" ht="12" customHeight="1" x14ac:dyDescent="0.25">
      <c r="F140" s="4"/>
      <c r="H140" s="4"/>
      <c r="I140" s="4"/>
      <c r="J140" s="63"/>
    </row>
    <row r="141" spans="1:15" s="22" customFormat="1" ht="24.95" customHeight="1" x14ac:dyDescent="0.25">
      <c r="A141" s="18" t="s">
        <v>144</v>
      </c>
      <c r="C141" s="20"/>
      <c r="D141" s="21"/>
      <c r="E141" s="21"/>
      <c r="F141" s="23"/>
      <c r="G141" s="23"/>
      <c r="H141" s="23"/>
      <c r="I141" s="23"/>
      <c r="J141" s="82"/>
      <c r="K141" s="25"/>
      <c r="L141" s="26"/>
      <c r="M141" s="27"/>
      <c r="N141" s="28"/>
    </row>
    <row r="142" spans="1:15" ht="24.95" customHeight="1" x14ac:dyDescent="0.25">
      <c r="B142" s="1">
        <v>48</v>
      </c>
      <c r="C142" s="2" t="s">
        <v>145</v>
      </c>
      <c r="D142" s="3">
        <v>172800</v>
      </c>
      <c r="E142" s="30" t="s">
        <v>109</v>
      </c>
      <c r="F142" s="31"/>
      <c r="G142" s="32"/>
      <c r="H142" s="31"/>
      <c r="I142" s="32" t="s">
        <v>146</v>
      </c>
      <c r="J142" s="33"/>
      <c r="K142" s="34" t="s">
        <v>111</v>
      </c>
      <c r="L142" s="8">
        <f t="shared" ref="L142" si="20">IF(D142="1*",J142*1, J142*D142)</f>
        <v>0</v>
      </c>
      <c r="N142" s="36"/>
      <c r="O142" s="37" t="s">
        <v>27</v>
      </c>
    </row>
    <row r="143" spans="1:15" ht="12" customHeight="1" x14ac:dyDescent="0.25">
      <c r="F143" s="32"/>
      <c r="G143" s="32"/>
      <c r="H143" s="32"/>
      <c r="I143" s="32"/>
      <c r="J143" s="39"/>
      <c r="K143" s="34"/>
    </row>
    <row r="144" spans="1:15" s="41" customFormat="1" ht="20.100000000000001" customHeight="1" x14ac:dyDescent="0.25">
      <c r="B144" s="41" t="s">
        <v>147</v>
      </c>
      <c r="C144" s="42"/>
      <c r="D144" s="43"/>
      <c r="E144" s="43"/>
      <c r="F144" s="61"/>
      <c r="G144" s="61"/>
      <c r="H144" s="61"/>
      <c r="I144" s="61"/>
      <c r="J144" s="62"/>
      <c r="K144" s="47"/>
      <c r="L144" s="48">
        <f>SUM(L142)</f>
        <v>0</v>
      </c>
      <c r="M144" s="49"/>
      <c r="N144" s="50"/>
    </row>
    <row r="145" spans="1:15" ht="12" customHeight="1" x14ac:dyDescent="0.25">
      <c r="F145" s="4"/>
      <c r="H145" s="4"/>
      <c r="I145" s="4"/>
      <c r="J145" s="63"/>
    </row>
    <row r="146" spans="1:15" s="22" customFormat="1" ht="24.95" customHeight="1" x14ac:dyDescent="0.25">
      <c r="A146" s="18" t="s">
        <v>148</v>
      </c>
      <c r="C146" s="20"/>
      <c r="D146" s="21"/>
      <c r="E146" s="21"/>
      <c r="F146" s="23"/>
      <c r="G146" s="23"/>
      <c r="H146" s="23"/>
      <c r="I146" s="23"/>
      <c r="J146" s="82"/>
      <c r="K146" s="25"/>
      <c r="L146" s="26"/>
      <c r="M146" s="27"/>
      <c r="N146" s="28"/>
    </row>
    <row r="147" spans="1:15" ht="24.95" customHeight="1" x14ac:dyDescent="0.25">
      <c r="B147" s="1">
        <v>49</v>
      </c>
      <c r="C147" s="2" t="s">
        <v>149</v>
      </c>
      <c r="D147" s="3">
        <v>331200</v>
      </c>
      <c r="E147" s="30" t="s">
        <v>109</v>
      </c>
      <c r="F147" s="31"/>
      <c r="G147" s="32"/>
      <c r="H147" s="31"/>
      <c r="I147" s="32" t="s">
        <v>146</v>
      </c>
      <c r="J147" s="33"/>
      <c r="K147" s="34" t="s">
        <v>111</v>
      </c>
      <c r="L147" s="8">
        <f t="shared" ref="L147" si="21">IF(D147="1*",J147*1, J147*D147)</f>
        <v>0</v>
      </c>
      <c r="N147" s="36"/>
      <c r="O147" s="37" t="s">
        <v>27</v>
      </c>
    </row>
    <row r="148" spans="1:15" ht="12" customHeight="1" x14ac:dyDescent="0.25">
      <c r="F148" s="32"/>
      <c r="G148" s="32"/>
      <c r="H148" s="32"/>
      <c r="I148" s="32"/>
      <c r="J148" s="39"/>
      <c r="K148" s="34"/>
    </row>
    <row r="149" spans="1:15" s="41" customFormat="1" ht="20.100000000000001" customHeight="1" x14ac:dyDescent="0.25">
      <c r="B149" s="41" t="s">
        <v>150</v>
      </c>
      <c r="C149" s="42"/>
      <c r="D149" s="43"/>
      <c r="E149" s="43"/>
      <c r="F149" s="61"/>
      <c r="G149" s="61"/>
      <c r="H149" s="61"/>
      <c r="I149" s="61"/>
      <c r="J149" s="62"/>
      <c r="K149" s="47"/>
      <c r="L149" s="48">
        <f>SUM(L147)</f>
        <v>0</v>
      </c>
      <c r="M149" s="49"/>
      <c r="N149" s="50"/>
    </row>
    <row r="150" spans="1:15" ht="12" customHeight="1" x14ac:dyDescent="0.25">
      <c r="F150" s="4"/>
      <c r="H150" s="4"/>
      <c r="I150" s="4"/>
      <c r="J150" s="63"/>
    </row>
    <row r="151" spans="1:15" s="22" customFormat="1" ht="24.95" customHeight="1" x14ac:dyDescent="0.25">
      <c r="A151" s="18" t="s">
        <v>151</v>
      </c>
      <c r="C151" s="20"/>
      <c r="D151" s="21"/>
      <c r="E151" s="21"/>
      <c r="F151" s="23"/>
      <c r="G151" s="23"/>
      <c r="H151" s="23"/>
      <c r="I151" s="23"/>
      <c r="J151" s="82"/>
      <c r="K151" s="25"/>
      <c r="L151" s="26"/>
      <c r="M151" s="27"/>
      <c r="N151" s="28"/>
    </row>
    <row r="152" spans="1:15" ht="24.95" customHeight="1" x14ac:dyDescent="0.25">
      <c r="B152" s="1">
        <v>50</v>
      </c>
      <c r="C152" s="2" t="s">
        <v>152</v>
      </c>
      <c r="D152" s="3">
        <v>60000</v>
      </c>
      <c r="E152" s="30" t="s">
        <v>153</v>
      </c>
      <c r="F152" s="31"/>
      <c r="G152" s="32"/>
      <c r="H152" s="31"/>
      <c r="I152" s="32" t="s">
        <v>154</v>
      </c>
      <c r="J152" s="33"/>
      <c r="K152" s="34" t="s">
        <v>155</v>
      </c>
      <c r="L152" s="8">
        <f t="shared" ref="L152:L155" si="22">IF(D152="1*",J152*1, J152*D152)</f>
        <v>0</v>
      </c>
      <c r="N152" s="36"/>
      <c r="O152" s="37" t="s">
        <v>27</v>
      </c>
    </row>
    <row r="153" spans="1:15" ht="24.95" customHeight="1" x14ac:dyDescent="0.25">
      <c r="B153" s="1">
        <v>51</v>
      </c>
      <c r="C153" s="2" t="s">
        <v>156</v>
      </c>
      <c r="D153" s="3">
        <v>84000</v>
      </c>
      <c r="E153" s="30" t="s">
        <v>153</v>
      </c>
      <c r="F153" s="31"/>
      <c r="G153" s="32"/>
      <c r="H153" s="31"/>
      <c r="I153" s="32" t="s">
        <v>154</v>
      </c>
      <c r="J153" s="38"/>
      <c r="K153" s="34" t="s">
        <v>155</v>
      </c>
      <c r="L153" s="8">
        <f t="shared" si="22"/>
        <v>0</v>
      </c>
      <c r="N153" s="72"/>
      <c r="O153" s="37" t="s">
        <v>27</v>
      </c>
    </row>
    <row r="154" spans="1:15" ht="24.95" customHeight="1" x14ac:dyDescent="0.25">
      <c r="B154" s="1">
        <v>52</v>
      </c>
      <c r="C154" s="2" t="s">
        <v>157</v>
      </c>
      <c r="D154" s="3">
        <v>96000</v>
      </c>
      <c r="E154" s="30" t="s">
        <v>153</v>
      </c>
      <c r="F154" s="31"/>
      <c r="G154" s="32"/>
      <c r="H154" s="31"/>
      <c r="I154" s="32" t="s">
        <v>154</v>
      </c>
      <c r="J154" s="38"/>
      <c r="K154" s="34" t="s">
        <v>155</v>
      </c>
      <c r="L154" s="8">
        <f t="shared" si="22"/>
        <v>0</v>
      </c>
      <c r="N154" s="36"/>
      <c r="O154" s="37" t="s">
        <v>27</v>
      </c>
    </row>
    <row r="155" spans="1:15" ht="24.95" customHeight="1" x14ac:dyDescent="0.25">
      <c r="B155" s="1">
        <v>53</v>
      </c>
      <c r="C155" s="2" t="s">
        <v>158</v>
      </c>
      <c r="D155" s="3">
        <v>24000</v>
      </c>
      <c r="E155" s="30" t="s">
        <v>153</v>
      </c>
      <c r="F155" s="31"/>
      <c r="G155" s="32"/>
      <c r="H155" s="31"/>
      <c r="I155" s="32" t="s">
        <v>154</v>
      </c>
      <c r="J155" s="38"/>
      <c r="K155" s="34" t="s">
        <v>155</v>
      </c>
      <c r="L155" s="8">
        <f t="shared" si="22"/>
        <v>0</v>
      </c>
      <c r="N155" s="72"/>
      <c r="O155" s="37" t="s">
        <v>27</v>
      </c>
    </row>
    <row r="156" spans="1:15" ht="12" customHeight="1" x14ac:dyDescent="0.25">
      <c r="F156" s="32"/>
      <c r="G156" s="32"/>
      <c r="H156" s="32"/>
      <c r="I156" s="32"/>
      <c r="J156" s="39"/>
      <c r="K156" s="60"/>
    </row>
    <row r="157" spans="1:15" s="41" customFormat="1" ht="20.100000000000001" customHeight="1" x14ac:dyDescent="0.25">
      <c r="B157" s="41" t="s">
        <v>159</v>
      </c>
      <c r="C157" s="42"/>
      <c r="D157" s="43"/>
      <c r="E157" s="43"/>
      <c r="F157" s="61"/>
      <c r="G157" s="61"/>
      <c r="H157" s="61"/>
      <c r="I157" s="61"/>
      <c r="J157" s="62"/>
      <c r="K157" s="47"/>
      <c r="L157" s="48">
        <f>SUM(L152:L155)</f>
        <v>0</v>
      </c>
      <c r="M157" s="49"/>
      <c r="N157" s="50"/>
    </row>
    <row r="158" spans="1:15" ht="12" customHeight="1" x14ac:dyDescent="0.25">
      <c r="B158" s="73"/>
      <c r="F158" s="4"/>
      <c r="H158" s="4"/>
      <c r="I158" s="4"/>
      <c r="J158" s="63"/>
    </row>
    <row r="159" spans="1:15" s="22" customFormat="1" ht="24.95" customHeight="1" x14ac:dyDescent="0.25">
      <c r="A159" s="18" t="s">
        <v>160</v>
      </c>
      <c r="C159" s="20"/>
      <c r="D159" s="21"/>
      <c r="E159" s="21"/>
      <c r="F159" s="23"/>
      <c r="G159" s="23"/>
      <c r="H159" s="23"/>
      <c r="I159" s="23"/>
      <c r="J159" s="82"/>
      <c r="K159" s="25"/>
      <c r="L159" s="26"/>
      <c r="M159" s="27"/>
      <c r="N159" s="28"/>
    </row>
    <row r="160" spans="1:15" ht="24.95" customHeight="1" x14ac:dyDescent="0.25">
      <c r="B160" s="1">
        <v>54</v>
      </c>
      <c r="C160" s="88" t="s">
        <v>161</v>
      </c>
      <c r="D160" s="3">
        <v>2454000</v>
      </c>
      <c r="E160" s="30" t="s">
        <v>153</v>
      </c>
      <c r="F160" s="31"/>
      <c r="G160" s="32"/>
      <c r="H160" s="31"/>
      <c r="I160" s="32" t="s">
        <v>154</v>
      </c>
      <c r="J160" s="33"/>
      <c r="K160" s="34" t="s">
        <v>155</v>
      </c>
      <c r="L160" s="8">
        <f t="shared" ref="L160:L161" si="23">IF(D160="1*",J160*1, J160*D160)</f>
        <v>0</v>
      </c>
      <c r="N160" s="36"/>
      <c r="O160" s="37" t="s">
        <v>27</v>
      </c>
    </row>
    <row r="161" spans="1:15" ht="24.95" customHeight="1" x14ac:dyDescent="0.25">
      <c r="B161" s="1">
        <v>55</v>
      </c>
      <c r="C161" s="2" t="s">
        <v>162</v>
      </c>
      <c r="D161" s="3">
        <v>2412000</v>
      </c>
      <c r="E161" s="30" t="s">
        <v>153</v>
      </c>
      <c r="F161" s="31"/>
      <c r="G161" s="32"/>
      <c r="H161" s="31"/>
      <c r="I161" s="32" t="s">
        <v>154</v>
      </c>
      <c r="J161" s="38"/>
      <c r="K161" s="34" t="s">
        <v>155</v>
      </c>
      <c r="L161" s="8">
        <f t="shared" si="23"/>
        <v>0</v>
      </c>
      <c r="N161" s="72"/>
      <c r="O161" s="37" t="s">
        <v>27</v>
      </c>
    </row>
    <row r="162" spans="1:15" ht="12" customHeight="1" x14ac:dyDescent="0.25">
      <c r="F162" s="32"/>
      <c r="G162" s="32"/>
      <c r="H162" s="32"/>
      <c r="I162" s="32"/>
      <c r="J162" s="39"/>
      <c r="K162" s="60"/>
    </row>
    <row r="163" spans="1:15" s="41" customFormat="1" ht="20.100000000000001" customHeight="1" x14ac:dyDescent="0.25">
      <c r="B163" s="41" t="s">
        <v>163</v>
      </c>
      <c r="C163" s="42"/>
      <c r="D163" s="43"/>
      <c r="E163" s="43"/>
      <c r="F163" s="61"/>
      <c r="G163" s="61"/>
      <c r="H163" s="61"/>
      <c r="I163" s="61"/>
      <c r="J163" s="62"/>
      <c r="K163" s="47"/>
      <c r="L163" s="48">
        <f>SUM(L160:L161)</f>
        <v>0</v>
      </c>
      <c r="M163" s="49"/>
      <c r="N163" s="50"/>
    </row>
    <row r="164" spans="1:15" ht="12" customHeight="1" x14ac:dyDescent="0.25">
      <c r="F164" s="4"/>
      <c r="H164" s="4"/>
      <c r="I164" s="4"/>
      <c r="J164" s="63"/>
    </row>
    <row r="165" spans="1:15" s="22" customFormat="1" ht="24.95" customHeight="1" x14ac:dyDescent="0.25">
      <c r="A165" s="18" t="s">
        <v>164</v>
      </c>
      <c r="C165" s="20"/>
      <c r="D165" s="21"/>
      <c r="E165" s="21"/>
      <c r="F165" s="23"/>
      <c r="G165" s="23"/>
      <c r="H165" s="23"/>
      <c r="I165" s="23"/>
      <c r="J165" s="82"/>
      <c r="K165" s="25"/>
      <c r="L165" s="26"/>
      <c r="M165" s="27"/>
      <c r="N165" s="28"/>
    </row>
    <row r="166" spans="1:15" ht="24.75" customHeight="1" x14ac:dyDescent="0.25">
      <c r="B166" s="1">
        <v>56</v>
      </c>
      <c r="C166" s="2" t="s">
        <v>165</v>
      </c>
      <c r="D166" s="3">
        <v>282000</v>
      </c>
      <c r="E166" s="30" t="s">
        <v>153</v>
      </c>
      <c r="F166" s="31"/>
      <c r="G166" s="32"/>
      <c r="H166" s="31"/>
      <c r="I166" s="32" t="s">
        <v>154</v>
      </c>
      <c r="J166" s="33"/>
      <c r="K166" s="34" t="s">
        <v>155</v>
      </c>
      <c r="L166" s="8">
        <f t="shared" ref="L166" si="24">IF(D166="1*",J166*1, J166*D166)</f>
        <v>0</v>
      </c>
      <c r="N166" s="36"/>
      <c r="O166" s="37" t="s">
        <v>27</v>
      </c>
    </row>
    <row r="167" spans="1:15" ht="12" customHeight="1" x14ac:dyDescent="0.25">
      <c r="F167" s="32"/>
      <c r="G167" s="32"/>
      <c r="H167" s="32"/>
      <c r="I167" s="32"/>
      <c r="J167" s="39"/>
      <c r="K167" s="34"/>
    </row>
    <row r="168" spans="1:15" s="41" customFormat="1" ht="20.100000000000001" customHeight="1" x14ac:dyDescent="0.25">
      <c r="B168" s="41" t="s">
        <v>166</v>
      </c>
      <c r="C168" s="42"/>
      <c r="D168" s="43"/>
      <c r="E168" s="43"/>
      <c r="G168" s="61"/>
      <c r="J168" s="46"/>
      <c r="K168" s="47"/>
      <c r="L168" s="48">
        <f>SUM(L166)</f>
        <v>0</v>
      </c>
      <c r="M168" s="49"/>
      <c r="N168" s="50"/>
    </row>
    <row r="169" spans="1:15" ht="12" customHeight="1" x14ac:dyDescent="0.25">
      <c r="B169" s="73"/>
      <c r="F169" s="4"/>
      <c r="H169" s="4"/>
      <c r="I169" s="4"/>
      <c r="J169" s="63"/>
    </row>
    <row r="170" spans="1:15" s="22" customFormat="1" ht="24.95" customHeight="1" x14ac:dyDescent="0.25">
      <c r="A170" s="18" t="s">
        <v>167</v>
      </c>
      <c r="C170" s="20"/>
      <c r="D170" s="21"/>
      <c r="E170" s="21"/>
      <c r="F170" s="23"/>
      <c r="G170" s="23"/>
      <c r="H170" s="23"/>
      <c r="I170" s="23"/>
      <c r="J170" s="82"/>
      <c r="K170" s="25"/>
      <c r="L170" s="26"/>
      <c r="M170" s="27"/>
      <c r="N170" s="28"/>
    </row>
    <row r="171" spans="1:15" ht="24.95" customHeight="1" x14ac:dyDescent="0.25">
      <c r="B171" s="1">
        <v>57</v>
      </c>
      <c r="C171" s="2" t="s">
        <v>168</v>
      </c>
      <c r="D171" s="3">
        <v>48000</v>
      </c>
      <c r="E171" s="30" t="s">
        <v>169</v>
      </c>
      <c r="F171" s="31"/>
      <c r="G171" s="32"/>
      <c r="H171" s="31"/>
      <c r="I171" s="32" t="s">
        <v>170</v>
      </c>
      <c r="J171" s="33"/>
      <c r="K171" s="34" t="s">
        <v>171</v>
      </c>
      <c r="L171" s="8">
        <f t="shared" ref="L171" si="25">IF(D171="1*",J171*1, J171*D171)</f>
        <v>0</v>
      </c>
      <c r="N171" s="36"/>
      <c r="O171" s="37" t="s">
        <v>27</v>
      </c>
    </row>
    <row r="172" spans="1:15" ht="12" customHeight="1" x14ac:dyDescent="0.25">
      <c r="F172" s="32"/>
      <c r="G172" s="32"/>
      <c r="H172" s="32"/>
      <c r="I172" s="32"/>
      <c r="J172" s="39"/>
      <c r="K172" s="34"/>
    </row>
    <row r="173" spans="1:15" s="41" customFormat="1" ht="20.100000000000001" customHeight="1" x14ac:dyDescent="0.25">
      <c r="B173" s="41" t="s">
        <v>172</v>
      </c>
      <c r="C173" s="42"/>
      <c r="D173" s="43"/>
      <c r="E173" s="43"/>
      <c r="F173" s="61"/>
      <c r="G173" s="61"/>
      <c r="H173" s="61"/>
      <c r="I173" s="61"/>
      <c r="J173" s="62"/>
      <c r="K173" s="47"/>
      <c r="L173" s="48">
        <f>SUM(L171:L171)</f>
        <v>0</v>
      </c>
      <c r="M173" s="49"/>
      <c r="N173" s="50"/>
    </row>
    <row r="174" spans="1:15" ht="12" customHeight="1" x14ac:dyDescent="0.25">
      <c r="F174" s="4"/>
      <c r="H174" s="4"/>
      <c r="I174" s="4"/>
      <c r="J174" s="63"/>
    </row>
    <row r="175" spans="1:15" s="22" customFormat="1" ht="24.95" customHeight="1" x14ac:dyDescent="0.25">
      <c r="A175" s="18" t="s">
        <v>173</v>
      </c>
      <c r="C175" s="20"/>
      <c r="D175" s="21"/>
      <c r="E175" s="21"/>
      <c r="F175" s="23"/>
      <c r="G175" s="23"/>
      <c r="H175" s="23"/>
      <c r="I175" s="23"/>
      <c r="J175" s="82"/>
      <c r="K175" s="25"/>
      <c r="L175" s="26"/>
      <c r="M175" s="27"/>
      <c r="N175" s="28"/>
    </row>
    <row r="176" spans="1:15" ht="24.95" customHeight="1" x14ac:dyDescent="0.25">
      <c r="B176" s="1">
        <v>58</v>
      </c>
      <c r="C176" s="2" t="s">
        <v>174</v>
      </c>
      <c r="D176" s="3">
        <v>1200</v>
      </c>
      <c r="E176" s="89" t="s">
        <v>175</v>
      </c>
      <c r="F176" s="31"/>
      <c r="G176" s="32"/>
      <c r="H176" s="31"/>
      <c r="I176" s="32" t="s">
        <v>176</v>
      </c>
      <c r="J176" s="33"/>
      <c r="K176" s="34" t="s">
        <v>177</v>
      </c>
      <c r="L176" s="8">
        <f t="shared" ref="L176" si="26">IF(D176="1*",J176*1, J176*D176)</f>
        <v>0</v>
      </c>
      <c r="N176" s="36"/>
      <c r="O176" s="37" t="s">
        <v>17</v>
      </c>
    </row>
    <row r="177" spans="1:15" ht="12" customHeight="1" x14ac:dyDescent="0.25">
      <c r="F177" s="32"/>
      <c r="G177" s="32"/>
      <c r="H177" s="32"/>
      <c r="I177" s="32"/>
      <c r="J177" s="39"/>
      <c r="K177" s="34"/>
    </row>
    <row r="178" spans="1:15" s="41" customFormat="1" ht="20.100000000000001" customHeight="1" x14ac:dyDescent="0.25">
      <c r="B178" s="41" t="s">
        <v>178</v>
      </c>
      <c r="C178" s="42"/>
      <c r="D178" s="43"/>
      <c r="E178" s="43"/>
      <c r="F178" s="61"/>
      <c r="G178" s="61"/>
      <c r="H178" s="61"/>
      <c r="I178" s="61"/>
      <c r="J178" s="62"/>
      <c r="K178" s="47"/>
      <c r="L178" s="48">
        <f>SUM(L176:L176)</f>
        <v>0</v>
      </c>
      <c r="M178" s="49"/>
      <c r="N178" s="50"/>
    </row>
    <row r="179" spans="1:15" ht="12" customHeight="1" x14ac:dyDescent="0.25">
      <c r="F179" s="4"/>
      <c r="H179" s="4"/>
      <c r="I179" s="4"/>
      <c r="J179" s="63"/>
    </row>
    <row r="180" spans="1:15" s="22" customFormat="1" ht="24.95" customHeight="1" x14ac:dyDescent="0.25">
      <c r="A180" s="18" t="s">
        <v>179</v>
      </c>
      <c r="C180" s="20"/>
      <c r="D180" s="21"/>
      <c r="E180" s="21"/>
      <c r="F180" s="23"/>
      <c r="G180" s="23"/>
      <c r="H180" s="23"/>
      <c r="I180" s="23"/>
      <c r="J180" s="82"/>
      <c r="K180" s="25"/>
      <c r="L180" s="26"/>
      <c r="M180" s="27"/>
      <c r="N180" s="28"/>
    </row>
    <row r="181" spans="1:15" ht="24.95" customHeight="1" x14ac:dyDescent="0.25">
      <c r="B181" s="1">
        <v>59</v>
      </c>
      <c r="C181" s="2" t="s">
        <v>180</v>
      </c>
      <c r="D181" s="3">
        <v>28800</v>
      </c>
      <c r="E181" s="30" t="s">
        <v>181</v>
      </c>
      <c r="F181" s="31"/>
      <c r="G181" s="32"/>
      <c r="H181" s="31"/>
      <c r="I181" s="32" t="s">
        <v>182</v>
      </c>
      <c r="J181" s="33"/>
      <c r="K181" s="34" t="s">
        <v>183</v>
      </c>
      <c r="L181" s="8">
        <f t="shared" ref="L181" si="27">IF(D181="1*",J181*1, J181*D181)</f>
        <v>0</v>
      </c>
      <c r="N181" s="36"/>
      <c r="O181" s="90" t="s">
        <v>23</v>
      </c>
    </row>
    <row r="182" spans="1:15" ht="12" customHeight="1" x14ac:dyDescent="0.25">
      <c r="F182" s="32"/>
      <c r="G182" s="32"/>
      <c r="H182" s="32"/>
      <c r="I182" s="32"/>
      <c r="J182" s="39"/>
      <c r="K182" s="34"/>
      <c r="O182" s="91"/>
    </row>
    <row r="183" spans="1:15" s="41" customFormat="1" ht="20.100000000000001" customHeight="1" x14ac:dyDescent="0.25">
      <c r="B183" s="41" t="s">
        <v>184</v>
      </c>
      <c r="C183" s="42"/>
      <c r="D183" s="43"/>
      <c r="E183" s="43"/>
      <c r="F183" s="61"/>
      <c r="G183" s="61"/>
      <c r="H183" s="61"/>
      <c r="I183" s="61"/>
      <c r="J183" s="62"/>
      <c r="K183" s="47"/>
      <c r="L183" s="48">
        <f>SUM(L181:L181)</f>
        <v>0</v>
      </c>
      <c r="M183" s="49"/>
      <c r="N183" s="50"/>
    </row>
    <row r="184" spans="1:15" ht="12" customHeight="1" x14ac:dyDescent="0.25">
      <c r="F184" s="4"/>
      <c r="H184" s="4"/>
      <c r="I184" s="4"/>
      <c r="J184" s="63"/>
    </row>
    <row r="185" spans="1:15" s="22" customFormat="1" ht="24.95" customHeight="1" x14ac:dyDescent="0.25">
      <c r="A185" s="18" t="s">
        <v>185</v>
      </c>
      <c r="C185" s="20"/>
      <c r="D185" s="21"/>
      <c r="E185" s="21"/>
      <c r="F185" s="23"/>
      <c r="G185" s="23"/>
      <c r="H185" s="23"/>
      <c r="I185" s="23"/>
      <c r="J185" s="82"/>
      <c r="K185" s="25"/>
      <c r="L185" s="26"/>
      <c r="M185" s="27"/>
      <c r="N185" s="28"/>
    </row>
    <row r="186" spans="1:15" ht="24.75" customHeight="1" x14ac:dyDescent="0.25">
      <c r="B186" s="1">
        <v>60</v>
      </c>
      <c r="C186" s="2" t="s">
        <v>186</v>
      </c>
      <c r="D186" s="3">
        <v>27648</v>
      </c>
      <c r="E186" s="30" t="s">
        <v>187</v>
      </c>
      <c r="F186" s="31"/>
      <c r="G186" s="32"/>
      <c r="H186" s="31"/>
      <c r="I186" s="32" t="s">
        <v>188</v>
      </c>
      <c r="J186" s="33"/>
      <c r="K186" s="34" t="s">
        <v>189</v>
      </c>
      <c r="L186" s="8">
        <f t="shared" ref="L186" si="28">IF(D186="1*",J186*1, J186*D186)</f>
        <v>0</v>
      </c>
      <c r="N186" s="36"/>
      <c r="O186" s="90" t="s">
        <v>23</v>
      </c>
    </row>
    <row r="187" spans="1:15" ht="12" customHeight="1" x14ac:dyDescent="0.25">
      <c r="F187" s="4"/>
      <c r="H187" s="4"/>
      <c r="I187" s="4"/>
      <c r="J187" s="63"/>
    </row>
    <row r="188" spans="1:15" s="41" customFormat="1" ht="20.100000000000001" customHeight="1" x14ac:dyDescent="0.25">
      <c r="B188" s="41" t="s">
        <v>190</v>
      </c>
      <c r="C188" s="42"/>
      <c r="D188" s="43"/>
      <c r="E188" s="43"/>
      <c r="F188" s="61"/>
      <c r="G188" s="61"/>
      <c r="H188" s="61"/>
      <c r="I188" s="61"/>
      <c r="J188" s="62"/>
      <c r="K188" s="47"/>
      <c r="L188" s="48">
        <f>SUM(L186:L186)</f>
        <v>0</v>
      </c>
      <c r="M188" s="49"/>
      <c r="N188" s="50"/>
    </row>
    <row r="189" spans="1:15" ht="12" customHeight="1" x14ac:dyDescent="0.25">
      <c r="F189" s="4"/>
      <c r="H189" s="4"/>
      <c r="I189" s="4"/>
      <c r="J189" s="63"/>
    </row>
    <row r="190" spans="1:15" s="22" customFormat="1" ht="24.95" customHeight="1" x14ac:dyDescent="0.25">
      <c r="A190" s="18" t="s">
        <v>191</v>
      </c>
      <c r="C190" s="20"/>
      <c r="D190" s="21"/>
      <c r="E190" s="21"/>
      <c r="F190" s="23"/>
      <c r="G190" s="23"/>
      <c r="H190" s="23"/>
      <c r="I190" s="23"/>
      <c r="J190" s="82"/>
      <c r="K190" s="25"/>
      <c r="L190" s="26"/>
      <c r="M190" s="27"/>
      <c r="N190" s="28"/>
    </row>
    <row r="191" spans="1:15" ht="24.95" customHeight="1" x14ac:dyDescent="0.25">
      <c r="B191" s="1">
        <v>61</v>
      </c>
      <c r="C191" s="2" t="s">
        <v>192</v>
      </c>
      <c r="D191" s="3">
        <v>21000</v>
      </c>
      <c r="E191" s="30" t="s">
        <v>193</v>
      </c>
      <c r="F191" s="31"/>
      <c r="G191" s="32"/>
      <c r="H191" s="31"/>
      <c r="I191" s="32" t="s">
        <v>194</v>
      </c>
      <c r="J191" s="33"/>
      <c r="K191" s="34" t="s">
        <v>195</v>
      </c>
      <c r="L191" s="8">
        <f t="shared" ref="L191" si="29">IF(D191="1*",J191*1, J191*D191)</f>
        <v>0</v>
      </c>
      <c r="N191" s="36"/>
      <c r="O191" s="37" t="s">
        <v>112</v>
      </c>
    </row>
    <row r="192" spans="1:15" ht="12" customHeight="1" x14ac:dyDescent="0.25">
      <c r="F192" s="32"/>
      <c r="G192" s="32"/>
      <c r="H192" s="32"/>
      <c r="I192" s="32"/>
      <c r="J192" s="39"/>
      <c r="K192" s="34"/>
    </row>
    <row r="193" spans="1:15" s="41" customFormat="1" ht="20.100000000000001" customHeight="1" x14ac:dyDescent="0.25">
      <c r="B193" s="41" t="s">
        <v>196</v>
      </c>
      <c r="C193" s="42"/>
      <c r="D193" s="43"/>
      <c r="E193" s="43"/>
      <c r="G193" s="61"/>
      <c r="J193" s="46"/>
      <c r="K193" s="47"/>
      <c r="L193" s="48">
        <f>SUM(L191)</f>
        <v>0</v>
      </c>
      <c r="M193" s="49"/>
      <c r="N193" s="50"/>
    </row>
    <row r="194" spans="1:15" ht="12" customHeight="1" x14ac:dyDescent="0.25">
      <c r="B194" s="73"/>
      <c r="F194" s="4"/>
      <c r="H194" s="4"/>
      <c r="I194" s="4"/>
      <c r="J194" s="63"/>
    </row>
    <row r="195" spans="1:15" s="22" customFormat="1" ht="24.95" customHeight="1" x14ac:dyDescent="0.25">
      <c r="A195" s="18" t="s">
        <v>197</v>
      </c>
      <c r="C195" s="20"/>
      <c r="D195" s="21"/>
      <c r="E195" s="21"/>
      <c r="F195" s="23"/>
      <c r="G195" s="23"/>
      <c r="H195" s="23"/>
      <c r="I195" s="23"/>
      <c r="J195" s="82"/>
      <c r="K195" s="25"/>
      <c r="L195" s="26"/>
      <c r="M195" s="27"/>
      <c r="N195" s="28"/>
    </row>
    <row r="196" spans="1:15" ht="38.25" x14ac:dyDescent="0.25">
      <c r="B196" s="1">
        <v>62</v>
      </c>
      <c r="C196" s="2" t="s">
        <v>198</v>
      </c>
      <c r="D196" s="3">
        <v>5400</v>
      </c>
      <c r="E196" s="30" t="s">
        <v>122</v>
      </c>
      <c r="F196" s="31"/>
      <c r="G196" s="32"/>
      <c r="H196" s="31"/>
      <c r="I196" s="32" t="s">
        <v>199</v>
      </c>
      <c r="J196" s="33"/>
      <c r="K196" s="34" t="s">
        <v>124</v>
      </c>
      <c r="L196" s="8">
        <f t="shared" ref="L196" si="30">IF(D196="1*",J196*1, J196*D196)</f>
        <v>0</v>
      </c>
      <c r="N196" s="36"/>
      <c r="O196" s="37" t="s">
        <v>27</v>
      </c>
    </row>
    <row r="197" spans="1:15" ht="12" customHeight="1" x14ac:dyDescent="0.25">
      <c r="F197" s="32"/>
      <c r="G197" s="32"/>
      <c r="H197" s="32"/>
      <c r="I197" s="32"/>
      <c r="J197" s="39"/>
      <c r="K197" s="34"/>
    </row>
    <row r="198" spans="1:15" s="41" customFormat="1" ht="20.100000000000001" customHeight="1" x14ac:dyDescent="0.25">
      <c r="B198" s="41" t="s">
        <v>200</v>
      </c>
      <c r="C198" s="42"/>
      <c r="D198" s="43"/>
      <c r="E198" s="43"/>
      <c r="G198" s="61"/>
      <c r="J198" s="46"/>
      <c r="K198" s="47"/>
      <c r="L198" s="48">
        <f>SUM(L196)</f>
        <v>0</v>
      </c>
      <c r="M198" s="49"/>
      <c r="N198" s="50"/>
    </row>
    <row r="199" spans="1:15" ht="12" customHeight="1" x14ac:dyDescent="0.25">
      <c r="B199" s="73"/>
      <c r="F199" s="4"/>
      <c r="H199" s="4"/>
      <c r="I199" s="4"/>
      <c r="J199" s="63"/>
    </row>
    <row r="200" spans="1:15" ht="20.100000000000001" customHeight="1" x14ac:dyDescent="0.25">
      <c r="L200" s="92"/>
      <c r="M200" s="93"/>
    </row>
    <row r="201" spans="1:15" ht="20.100000000000001" customHeight="1" x14ac:dyDescent="0.2">
      <c r="B201" s="94" t="s">
        <v>201</v>
      </c>
      <c r="L201" s="92"/>
      <c r="M201" s="93"/>
    </row>
    <row r="202" spans="1:15" ht="14.25" customHeight="1" x14ac:dyDescent="0.25">
      <c r="B202" s="1" t="s">
        <v>202</v>
      </c>
    </row>
    <row r="203" spans="1:15" ht="14.25" customHeight="1" x14ac:dyDescent="0.25">
      <c r="B203" s="5" t="s">
        <v>203</v>
      </c>
    </row>
    <row r="204" spans="1:15" ht="14.25" customHeight="1" x14ac:dyDescent="0.25">
      <c r="B204" s="5" t="s">
        <v>204</v>
      </c>
    </row>
    <row r="205" spans="1:15" ht="27.75" customHeight="1" x14ac:dyDescent="0.25">
      <c r="B205" s="102" t="s">
        <v>205</v>
      </c>
      <c r="C205" s="102"/>
      <c r="D205" s="102"/>
      <c r="E205" s="102"/>
      <c r="F205" s="102"/>
      <c r="G205" s="102"/>
      <c r="H205" s="102"/>
    </row>
    <row r="206" spans="1:15" ht="24.95" customHeight="1" x14ac:dyDescent="0.25">
      <c r="B206" s="1" t="s">
        <v>206</v>
      </c>
    </row>
  </sheetData>
  <sheetProtection algorithmName="SHA-512" hashValue="vtlRpF0mCqbhhSIRqrZuxeRrFY2XJJm5qCki27U0Whf7n3LdIujEfxPC1TGjcB2DHK7G3fAUSDNM+jGBTtwFMQ==" saltValue="Z35+gaD+wUzF1aRROcRlqw==" spinCount="100000" sheet="1" objects="1" scenarios="1" formatCells="0" formatColumns="0" formatRows="0"/>
  <mergeCells count="6">
    <mergeCell ref="I1:O1"/>
    <mergeCell ref="H3:O6"/>
    <mergeCell ref="H8:I8"/>
    <mergeCell ref="J8:K8"/>
    <mergeCell ref="N8:O8"/>
    <mergeCell ref="B205:H205"/>
  </mergeCells>
  <pageMargins left="0.45" right="0.45" top="0.5" bottom="0.5" header="0.3" footer="0.3"/>
  <pageSetup scale="76" firstPageNumber="2" fitToHeight="0" orientation="landscape" useFirstPageNumber="1" r:id="rId1"/>
  <headerFooter>
    <oddFooter>&amp;L&amp;"Arial,Regular"&amp;9IFB D21-096 - HAWAII&amp;C&amp;"Arial,Regular"&amp;9OF-&amp;P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3</vt:i4>
      </vt:variant>
    </vt:vector>
  </HeadingPairs>
  <TitlesOfParts>
    <vt:vector size="4" baseType="lpstr">
      <vt:lpstr>Hawaii</vt:lpstr>
      <vt:lpstr>Hawaii!OLE_LINK5</vt:lpstr>
      <vt:lpstr>Hawaii!Print_Area</vt:lpstr>
      <vt:lpstr>Hawaii!Print_Titles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PCB-234</dc:creator>
  <cp:lastModifiedBy>PCB-234</cp:lastModifiedBy>
  <cp:lastPrinted>2021-05-28T21:49:48Z</cp:lastPrinted>
  <dcterms:created xsi:type="dcterms:W3CDTF">2021-05-28T21:45:15Z</dcterms:created>
  <dcterms:modified xsi:type="dcterms:W3CDTF">2021-05-28T21:57:20Z</dcterms:modified>
</cp:coreProperties>
</file>